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8235"/>
  </bookViews>
  <sheets>
    <sheet name="Samenvatting" sheetId="10" r:id="rId1"/>
    <sheet name="Grafieken Samenvatting" sheetId="11" r:id="rId2"/>
    <sheet name="Interventie Voormeting SIMS" sheetId="1" r:id="rId3"/>
    <sheet name="Interventie Voormeting BPNPE" sheetId="2" r:id="rId4"/>
    <sheet name="Interventie Nameting SIMS" sheetId="4" r:id="rId5"/>
    <sheet name="Interventie Nameting BPNPE" sheetId="5" r:id="rId6"/>
    <sheet name="Contr. Gr. Voormeting SIMS" sheetId="8" r:id="rId7"/>
    <sheet name="Contr. Gr. Voormeting BPNPE" sheetId="9" r:id="rId8"/>
    <sheet name="Contr. Gr. Nameting SIMS" sheetId="6" r:id="rId9"/>
    <sheet name="Contr. Gr. Nameting BPNPE" sheetId="7" r:id="rId10"/>
  </sheets>
  <definedNames>
    <definedName name="_xlnm.Print_Area" localSheetId="9">'Contr. Gr. Nameting BPNPE'!$A$1:$P$34</definedName>
    <definedName name="_xlnm.Print_Area" localSheetId="8">'Contr. Gr. Nameting SIMS'!$A$1:$T$35</definedName>
    <definedName name="_xlnm.Print_Area" localSheetId="7">'Contr. Gr. Voormeting BPNPE'!$A$1:$P$34</definedName>
    <definedName name="_xlnm.Print_Area" localSheetId="6">'Contr. Gr. Voormeting SIMS'!$A$1:$T$34</definedName>
    <definedName name="_xlnm.Print_Area" localSheetId="5">'Interventie Nameting BPNPE'!$A$1:$P$34</definedName>
    <definedName name="_xlnm.Print_Area" localSheetId="4">'Interventie Nameting SIMS'!$A$1:$T$33</definedName>
    <definedName name="_xlnm.Print_Area" localSheetId="3">'Interventie Voormeting BPNPE'!$A$1:$P$33</definedName>
    <definedName name="_xlnm.Print_Area" localSheetId="2">'Interventie Voormeting SIMS'!$A$1:$T$34</definedName>
    <definedName name="_xlnm.Print_Area" localSheetId="0">Samenvatting!$A$1:$X$41</definedName>
  </definedNames>
  <calcPr calcId="145621"/>
</workbook>
</file>

<file path=xl/calcChain.xml><?xml version="1.0" encoding="utf-8"?>
<calcChain xmlns="http://schemas.openxmlformats.org/spreadsheetml/2006/main">
  <c r="F31" i="7" l="1"/>
  <c r="W35" i="10" s="1"/>
  <c r="G31" i="7"/>
  <c r="X35" i="10" s="1"/>
  <c r="F32" i="7"/>
  <c r="W36" i="10" s="1"/>
  <c r="G32" i="7"/>
  <c r="X36" i="10" s="1"/>
  <c r="F33" i="7"/>
  <c r="W37" i="10" s="1"/>
  <c r="G33" i="7"/>
  <c r="X37" i="10" s="1"/>
  <c r="H31" i="7"/>
  <c r="U35" i="10" s="1"/>
  <c r="H32" i="7"/>
  <c r="U36" i="10" s="1"/>
  <c r="L30" i="4"/>
  <c r="F17" i="10" s="1"/>
  <c r="M30" i="4"/>
  <c r="G17" i="10" s="1"/>
  <c r="L31" i="4"/>
  <c r="F18" i="10" s="1"/>
  <c r="M31" i="4"/>
  <c r="G18" i="10" s="1"/>
  <c r="L32" i="4"/>
  <c r="F19" i="10" s="1"/>
  <c r="M32" i="4"/>
  <c r="G19" i="10" s="1"/>
  <c r="K33" i="7" l="1"/>
  <c r="T37" i="10" s="1"/>
  <c r="J33" i="7"/>
  <c r="S37" i="10" s="1"/>
  <c r="I33" i="7"/>
  <c r="V37" i="10" s="1"/>
  <c r="H33" i="7"/>
  <c r="U37" i="10" s="1"/>
  <c r="K32" i="7"/>
  <c r="T36" i="10" s="1"/>
  <c r="J32" i="7"/>
  <c r="S36" i="10" s="1"/>
  <c r="I32" i="7"/>
  <c r="V36" i="10" s="1"/>
  <c r="K31" i="7"/>
  <c r="T35" i="10" s="1"/>
  <c r="J31" i="7"/>
  <c r="S35" i="10" s="1"/>
  <c r="I31" i="7"/>
  <c r="V35" i="10" s="1"/>
  <c r="K33" i="9"/>
  <c r="T29" i="10" s="1"/>
  <c r="J33" i="9"/>
  <c r="S29" i="10" s="1"/>
  <c r="I33" i="9"/>
  <c r="V29" i="10" s="1"/>
  <c r="H33" i="9"/>
  <c r="U29" i="10" s="1"/>
  <c r="G33" i="9"/>
  <c r="X29" i="10" s="1"/>
  <c r="F33" i="9"/>
  <c r="W29" i="10" s="1"/>
  <c r="K32" i="9"/>
  <c r="T28" i="10" s="1"/>
  <c r="J32" i="9"/>
  <c r="S28" i="10" s="1"/>
  <c r="I32" i="9"/>
  <c r="V28" i="10" s="1"/>
  <c r="H32" i="9"/>
  <c r="U28" i="10" s="1"/>
  <c r="G32" i="9"/>
  <c r="X28" i="10" s="1"/>
  <c r="F32" i="9"/>
  <c r="W28" i="10" s="1"/>
  <c r="K31" i="9"/>
  <c r="T27" i="10" s="1"/>
  <c r="J31" i="9"/>
  <c r="S27" i="10" s="1"/>
  <c r="I31" i="9"/>
  <c r="V27" i="10" s="1"/>
  <c r="H31" i="9"/>
  <c r="U27" i="10" s="1"/>
  <c r="G31" i="9"/>
  <c r="X27" i="10" s="1"/>
  <c r="F31" i="9"/>
  <c r="W27" i="10" s="1"/>
  <c r="K32" i="5"/>
  <c r="T19" i="10" s="1"/>
  <c r="J32" i="5"/>
  <c r="S19" i="10" s="1"/>
  <c r="I32" i="5"/>
  <c r="V19" i="10" s="1"/>
  <c r="H32" i="5"/>
  <c r="U19" i="10" s="1"/>
  <c r="G32" i="5"/>
  <c r="X19" i="10" s="1"/>
  <c r="F32" i="5"/>
  <c r="W19" i="10" s="1"/>
  <c r="K31" i="5"/>
  <c r="T18" i="10" s="1"/>
  <c r="J31" i="5"/>
  <c r="S18" i="10" s="1"/>
  <c r="I31" i="5"/>
  <c r="V18" i="10" s="1"/>
  <c r="H31" i="5"/>
  <c r="U18" i="10" s="1"/>
  <c r="G31" i="5"/>
  <c r="X18" i="10" s="1"/>
  <c r="F31" i="5"/>
  <c r="W18" i="10" s="1"/>
  <c r="K30" i="5"/>
  <c r="T17" i="10" s="1"/>
  <c r="J30" i="5"/>
  <c r="S17" i="10" s="1"/>
  <c r="I30" i="5"/>
  <c r="V17" i="10" s="1"/>
  <c r="H30" i="5"/>
  <c r="U17" i="10" s="1"/>
  <c r="G30" i="5"/>
  <c r="X17" i="10" s="1"/>
  <c r="F30" i="5"/>
  <c r="W17" i="10" s="1"/>
  <c r="E33" i="7"/>
  <c r="R37" i="10" s="1"/>
  <c r="D33" i="7"/>
  <c r="Q37" i="10" s="1"/>
  <c r="C33" i="7"/>
  <c r="P37" i="10" s="1"/>
  <c r="B33" i="7"/>
  <c r="O37" i="10" s="1"/>
  <c r="E32" i="7"/>
  <c r="R36" i="10" s="1"/>
  <c r="D32" i="7"/>
  <c r="Q36" i="10" s="1"/>
  <c r="C32" i="7"/>
  <c r="P36" i="10" s="1"/>
  <c r="B32" i="7"/>
  <c r="O36" i="10" s="1"/>
  <c r="E31" i="7"/>
  <c r="R35" i="10" s="1"/>
  <c r="D31" i="7"/>
  <c r="Q35" i="10" s="1"/>
  <c r="C31" i="7"/>
  <c r="P35" i="10" s="1"/>
  <c r="B31" i="7"/>
  <c r="O35" i="10" s="1"/>
  <c r="E33" i="9"/>
  <c r="R29" i="10" s="1"/>
  <c r="D33" i="9"/>
  <c r="Q29" i="10" s="1"/>
  <c r="C33" i="9"/>
  <c r="P29" i="10" s="1"/>
  <c r="B33" i="9"/>
  <c r="O29" i="10" s="1"/>
  <c r="E32" i="9"/>
  <c r="R28" i="10" s="1"/>
  <c r="D32" i="9"/>
  <c r="Q28" i="10" s="1"/>
  <c r="C32" i="9"/>
  <c r="P28" i="10" s="1"/>
  <c r="B32" i="9"/>
  <c r="O28" i="10" s="1"/>
  <c r="E31" i="9"/>
  <c r="R27" i="10" s="1"/>
  <c r="D31" i="9"/>
  <c r="Q27" i="10" s="1"/>
  <c r="C31" i="9"/>
  <c r="P27" i="10" s="1"/>
  <c r="B31" i="9"/>
  <c r="O27" i="10" s="1"/>
  <c r="E32" i="5"/>
  <c r="R19" i="10" s="1"/>
  <c r="D32" i="5"/>
  <c r="Q19" i="10" s="1"/>
  <c r="C32" i="5"/>
  <c r="P19" i="10" s="1"/>
  <c r="B32" i="5"/>
  <c r="O19" i="10" s="1"/>
  <c r="E31" i="5"/>
  <c r="R18" i="10" s="1"/>
  <c r="D31" i="5"/>
  <c r="Q18" i="10" s="1"/>
  <c r="C31" i="5"/>
  <c r="P18" i="10" s="1"/>
  <c r="B31" i="5"/>
  <c r="O18" i="10" s="1"/>
  <c r="E30" i="5"/>
  <c r="R17" i="10" s="1"/>
  <c r="D30" i="5"/>
  <c r="Q17" i="10" s="1"/>
  <c r="C30" i="5"/>
  <c r="P17" i="10" s="1"/>
  <c r="B30" i="5"/>
  <c r="O17" i="10" s="1"/>
  <c r="K32" i="2"/>
  <c r="T11" i="10" s="1"/>
  <c r="J32" i="2"/>
  <c r="S11" i="10" s="1"/>
  <c r="I32" i="2"/>
  <c r="V11" i="10" s="1"/>
  <c r="H32" i="2"/>
  <c r="U11" i="10" s="1"/>
  <c r="G32" i="2"/>
  <c r="X11" i="10" s="1"/>
  <c r="F32" i="2"/>
  <c r="W11" i="10" s="1"/>
  <c r="K31" i="2"/>
  <c r="T10" i="10" s="1"/>
  <c r="J31" i="2"/>
  <c r="S10" i="10" s="1"/>
  <c r="I31" i="2"/>
  <c r="V10" i="10" s="1"/>
  <c r="H31" i="2"/>
  <c r="U10" i="10" s="1"/>
  <c r="G31" i="2"/>
  <c r="X10" i="10" s="1"/>
  <c r="F31" i="2"/>
  <c r="W10" i="10" s="1"/>
  <c r="K30" i="2"/>
  <c r="T9" i="10" s="1"/>
  <c r="J30" i="2"/>
  <c r="S9" i="10" s="1"/>
  <c r="I30" i="2"/>
  <c r="V9" i="10" s="1"/>
  <c r="H30" i="2"/>
  <c r="U9" i="10" s="1"/>
  <c r="G30" i="2"/>
  <c r="X9" i="10" s="1"/>
  <c r="F30" i="2"/>
  <c r="W9" i="10" s="1"/>
  <c r="E32" i="2"/>
  <c r="R11" i="10" s="1"/>
  <c r="D32" i="2"/>
  <c r="Q11" i="10" s="1"/>
  <c r="C32" i="2"/>
  <c r="P11" i="10" s="1"/>
  <c r="B32" i="2"/>
  <c r="O11" i="10" s="1"/>
  <c r="E31" i="2"/>
  <c r="R10" i="10" s="1"/>
  <c r="D31" i="2"/>
  <c r="Q10" i="10" s="1"/>
  <c r="C31" i="2"/>
  <c r="P10" i="10" s="1"/>
  <c r="B31" i="2"/>
  <c r="O10" i="10" s="1"/>
  <c r="E30" i="2"/>
  <c r="R9" i="10" s="1"/>
  <c r="D30" i="2"/>
  <c r="Q9" i="10" s="1"/>
  <c r="C30" i="2"/>
  <c r="P9" i="10" s="1"/>
  <c r="B30" i="2"/>
  <c r="O9" i="10" s="1"/>
  <c r="M33" i="6"/>
  <c r="G37" i="10" s="1"/>
  <c r="L33" i="6"/>
  <c r="F37" i="10" s="1"/>
  <c r="K33" i="6"/>
  <c r="I37" i="10" s="1"/>
  <c r="J33" i="6"/>
  <c r="H37" i="10" s="1"/>
  <c r="I33" i="6"/>
  <c r="K37" i="10" s="1"/>
  <c r="H33" i="6"/>
  <c r="J37" i="10" s="1"/>
  <c r="G33" i="6"/>
  <c r="M37" i="10" s="1"/>
  <c r="F33" i="6"/>
  <c r="L37" i="10" s="1"/>
  <c r="M32" i="6"/>
  <c r="G36" i="10" s="1"/>
  <c r="L32" i="6"/>
  <c r="F36" i="10" s="1"/>
  <c r="K32" i="6"/>
  <c r="I36" i="10" s="1"/>
  <c r="J32" i="6"/>
  <c r="H36" i="10" s="1"/>
  <c r="I32" i="6"/>
  <c r="K36" i="10" s="1"/>
  <c r="H32" i="6"/>
  <c r="J36" i="10" s="1"/>
  <c r="G32" i="6"/>
  <c r="M36" i="10" s="1"/>
  <c r="F32" i="6"/>
  <c r="L36" i="10" s="1"/>
  <c r="M31" i="6"/>
  <c r="G35" i="10" s="1"/>
  <c r="L31" i="6"/>
  <c r="F35" i="10" s="1"/>
  <c r="K31" i="6"/>
  <c r="I35" i="10" s="1"/>
  <c r="J31" i="6"/>
  <c r="H35" i="10" s="1"/>
  <c r="I31" i="6"/>
  <c r="K35" i="10" s="1"/>
  <c r="H31" i="6"/>
  <c r="J35" i="10" s="1"/>
  <c r="G31" i="6"/>
  <c r="M35" i="10" s="1"/>
  <c r="F31" i="6"/>
  <c r="L35" i="10" s="1"/>
  <c r="E33" i="6"/>
  <c r="E37" i="10" s="1"/>
  <c r="D33" i="6"/>
  <c r="D37" i="10" s="1"/>
  <c r="C33" i="6"/>
  <c r="C37" i="10" s="1"/>
  <c r="B33" i="6"/>
  <c r="B37" i="10" s="1"/>
  <c r="E32" i="6"/>
  <c r="E36" i="10" s="1"/>
  <c r="D32" i="6"/>
  <c r="D36" i="10" s="1"/>
  <c r="C32" i="6"/>
  <c r="C36" i="10" s="1"/>
  <c r="B32" i="6"/>
  <c r="B36" i="10" s="1"/>
  <c r="E31" i="6"/>
  <c r="E35" i="10" s="1"/>
  <c r="D31" i="6"/>
  <c r="D35" i="10" s="1"/>
  <c r="C31" i="6"/>
  <c r="C35" i="10" s="1"/>
  <c r="B31" i="6"/>
  <c r="B35" i="10" s="1"/>
  <c r="M33" i="8"/>
  <c r="G29" i="10" s="1"/>
  <c r="L33" i="8"/>
  <c r="F29" i="10" s="1"/>
  <c r="K33" i="8"/>
  <c r="I29" i="10" s="1"/>
  <c r="J33" i="8"/>
  <c r="H29" i="10" s="1"/>
  <c r="I33" i="8"/>
  <c r="K29" i="10" s="1"/>
  <c r="H33" i="8"/>
  <c r="J29" i="10" s="1"/>
  <c r="G33" i="8"/>
  <c r="M29" i="10" s="1"/>
  <c r="F33" i="8"/>
  <c r="L29" i="10" s="1"/>
  <c r="M32" i="8"/>
  <c r="G28" i="10" s="1"/>
  <c r="L32" i="8"/>
  <c r="F28" i="10" s="1"/>
  <c r="K32" i="8"/>
  <c r="I28" i="10" s="1"/>
  <c r="J32" i="8"/>
  <c r="H28" i="10" s="1"/>
  <c r="I32" i="8"/>
  <c r="K28" i="10" s="1"/>
  <c r="H32" i="8"/>
  <c r="J28" i="10" s="1"/>
  <c r="G32" i="8"/>
  <c r="M28" i="10" s="1"/>
  <c r="F32" i="8"/>
  <c r="L28" i="10" s="1"/>
  <c r="M31" i="8"/>
  <c r="G27" i="10" s="1"/>
  <c r="L31" i="8"/>
  <c r="F27" i="10" s="1"/>
  <c r="K31" i="8"/>
  <c r="I27" i="10" s="1"/>
  <c r="J31" i="8"/>
  <c r="H27" i="10" s="1"/>
  <c r="I31" i="8"/>
  <c r="K27" i="10" s="1"/>
  <c r="H31" i="8"/>
  <c r="J27" i="10" s="1"/>
  <c r="G31" i="8"/>
  <c r="M27" i="10" s="1"/>
  <c r="F31" i="8"/>
  <c r="L27" i="10" s="1"/>
  <c r="E33" i="8"/>
  <c r="E29" i="10" s="1"/>
  <c r="D33" i="8"/>
  <c r="D29" i="10" s="1"/>
  <c r="C33" i="8"/>
  <c r="C29" i="10" s="1"/>
  <c r="B33" i="8"/>
  <c r="B29" i="10" s="1"/>
  <c r="E32" i="8"/>
  <c r="E28" i="10" s="1"/>
  <c r="D32" i="8"/>
  <c r="D28" i="10" s="1"/>
  <c r="C32" i="8"/>
  <c r="C28" i="10" s="1"/>
  <c r="B32" i="8"/>
  <c r="B28" i="10" s="1"/>
  <c r="E31" i="8"/>
  <c r="E27" i="10" s="1"/>
  <c r="D31" i="8"/>
  <c r="D27" i="10" s="1"/>
  <c r="C31" i="8"/>
  <c r="C27" i="10" s="1"/>
  <c r="B31" i="8"/>
  <c r="B27" i="10" s="1"/>
  <c r="K32" i="4"/>
  <c r="I19" i="10" s="1"/>
  <c r="J32" i="4"/>
  <c r="H19" i="10" s="1"/>
  <c r="I32" i="4"/>
  <c r="K19" i="10" s="1"/>
  <c r="H32" i="4"/>
  <c r="J19" i="10" s="1"/>
  <c r="G32" i="4"/>
  <c r="M19" i="10" s="1"/>
  <c r="F32" i="4"/>
  <c r="L19" i="10" s="1"/>
  <c r="K31" i="4"/>
  <c r="I18" i="10" s="1"/>
  <c r="J31" i="4"/>
  <c r="H18" i="10" s="1"/>
  <c r="I31" i="4"/>
  <c r="K18" i="10" s="1"/>
  <c r="H31" i="4"/>
  <c r="J18" i="10" s="1"/>
  <c r="G31" i="4"/>
  <c r="M18" i="10" s="1"/>
  <c r="F31" i="4"/>
  <c r="L18" i="10" s="1"/>
  <c r="K30" i="4"/>
  <c r="I17" i="10" s="1"/>
  <c r="J30" i="4"/>
  <c r="H17" i="10" s="1"/>
  <c r="I30" i="4"/>
  <c r="K17" i="10" s="1"/>
  <c r="H30" i="4"/>
  <c r="J17" i="10" s="1"/>
  <c r="G30" i="4"/>
  <c r="M17" i="10" s="1"/>
  <c r="F30" i="4"/>
  <c r="L17" i="10" s="1"/>
  <c r="E32" i="4"/>
  <c r="E19" i="10" s="1"/>
  <c r="D32" i="4"/>
  <c r="D19" i="10" s="1"/>
  <c r="C32" i="4"/>
  <c r="C19" i="10" s="1"/>
  <c r="B32" i="4"/>
  <c r="B19" i="10" s="1"/>
  <c r="E31" i="4"/>
  <c r="E18" i="10" s="1"/>
  <c r="D31" i="4"/>
  <c r="D18" i="10" s="1"/>
  <c r="C31" i="4"/>
  <c r="C18" i="10" s="1"/>
  <c r="B31" i="4"/>
  <c r="B18" i="10" s="1"/>
  <c r="E30" i="4"/>
  <c r="E17" i="10" s="1"/>
  <c r="D30" i="4"/>
  <c r="D17" i="10" s="1"/>
  <c r="C30" i="4"/>
  <c r="C17" i="10" s="1"/>
  <c r="B30" i="4"/>
  <c r="B17" i="10" s="1"/>
  <c r="M33" i="1"/>
  <c r="G11" i="10" s="1"/>
  <c r="L33" i="1"/>
  <c r="F11" i="10" s="1"/>
  <c r="K33" i="1"/>
  <c r="I11" i="10" s="1"/>
  <c r="J33" i="1"/>
  <c r="H11" i="10" s="1"/>
  <c r="I33" i="1"/>
  <c r="K11" i="10" s="1"/>
  <c r="H33" i="1"/>
  <c r="J11" i="10" s="1"/>
  <c r="G33" i="1"/>
  <c r="M11" i="10" s="1"/>
  <c r="F33" i="1"/>
  <c r="L11" i="10" s="1"/>
  <c r="M32" i="1"/>
  <c r="G10" i="10" s="1"/>
  <c r="L32" i="1"/>
  <c r="F10" i="10" s="1"/>
  <c r="K32" i="1"/>
  <c r="I10" i="10" s="1"/>
  <c r="J32" i="1"/>
  <c r="H10" i="10" s="1"/>
  <c r="I32" i="1"/>
  <c r="K10" i="10" s="1"/>
  <c r="H32" i="1"/>
  <c r="J10" i="10" s="1"/>
  <c r="G32" i="1"/>
  <c r="M10" i="10" s="1"/>
  <c r="F32" i="1"/>
  <c r="L10" i="10" s="1"/>
  <c r="M31" i="1"/>
  <c r="G9" i="10" s="1"/>
  <c r="L31" i="1"/>
  <c r="F9" i="10" s="1"/>
  <c r="K31" i="1"/>
  <c r="I9" i="10" s="1"/>
  <c r="J31" i="1"/>
  <c r="H9" i="10" s="1"/>
  <c r="I31" i="1"/>
  <c r="K9" i="10" s="1"/>
  <c r="H31" i="1"/>
  <c r="J9" i="10" s="1"/>
  <c r="G31" i="1"/>
  <c r="M9" i="10" s="1"/>
  <c r="F31" i="1"/>
  <c r="L9" i="10" s="1"/>
  <c r="E33" i="1"/>
  <c r="E11" i="10" s="1"/>
  <c r="D33" i="1"/>
  <c r="D11" i="10" s="1"/>
  <c r="C33" i="1"/>
  <c r="C11" i="10" s="1"/>
  <c r="B33" i="1"/>
  <c r="B11" i="10" s="1"/>
  <c r="E32" i="1"/>
  <c r="E10" i="10" s="1"/>
  <c r="D32" i="1"/>
  <c r="D10" i="10" s="1"/>
  <c r="C32" i="1"/>
  <c r="C10" i="10" s="1"/>
  <c r="B32" i="1"/>
  <c r="B10" i="10" s="1"/>
  <c r="E31" i="1"/>
  <c r="E9" i="10" s="1"/>
  <c r="D31" i="1"/>
  <c r="D9" i="10" s="1"/>
  <c r="C31" i="1"/>
  <c r="C9" i="10" s="1"/>
  <c r="B31" i="1"/>
  <c r="B9" i="10" s="1"/>
  <c r="K45" i="10" l="1"/>
</calcChain>
</file>

<file path=xl/sharedStrings.xml><?xml version="1.0" encoding="utf-8"?>
<sst xmlns="http://schemas.openxmlformats.org/spreadsheetml/2006/main" count="907" uniqueCount="121">
  <si>
    <t>naam</t>
  </si>
  <si>
    <t>geslacht</t>
  </si>
  <si>
    <t>lftd</t>
  </si>
  <si>
    <t>sim1</t>
  </si>
  <si>
    <t>sim2</t>
  </si>
  <si>
    <t>sim 3</t>
  </si>
  <si>
    <t>sim 4</t>
  </si>
  <si>
    <t xml:space="preserve">sim 5 </t>
  </si>
  <si>
    <t xml:space="preserve">sim 6 </t>
  </si>
  <si>
    <t>sim 7</t>
  </si>
  <si>
    <t>sim 8</t>
  </si>
  <si>
    <t>sim 9</t>
  </si>
  <si>
    <t xml:space="preserve">sim 10 </t>
  </si>
  <si>
    <t>sim 11</t>
  </si>
  <si>
    <t>sim 12</t>
  </si>
  <si>
    <t>Voormeting Interventiegroep</t>
  </si>
  <si>
    <t>sim 13</t>
  </si>
  <si>
    <t>sim 14</t>
  </si>
  <si>
    <t>sim 15</t>
  </si>
  <si>
    <t>sim 16</t>
  </si>
  <si>
    <t>SIMS-VRAGENLIJST</t>
  </si>
  <si>
    <t>BPNPE Vragenlijst</t>
  </si>
  <si>
    <t>Bp2</t>
  </si>
  <si>
    <t>Bp3</t>
  </si>
  <si>
    <t>Bp4</t>
  </si>
  <si>
    <t>Bp5</t>
  </si>
  <si>
    <t>Bp6</t>
  </si>
  <si>
    <t>Bp7</t>
  </si>
  <si>
    <t>Bp8</t>
  </si>
  <si>
    <t>Bp9</t>
  </si>
  <si>
    <t>Bp10</t>
  </si>
  <si>
    <t>Bp11</t>
  </si>
  <si>
    <t>Bp12</t>
  </si>
  <si>
    <t>Bp1</t>
  </si>
  <si>
    <t>ziek</t>
  </si>
  <si>
    <t>Nameting Interventiegroep</t>
  </si>
  <si>
    <t>Nameting controlegroep</t>
  </si>
  <si>
    <t>J</t>
  </si>
  <si>
    <t>M</t>
  </si>
  <si>
    <t>Ziek</t>
  </si>
  <si>
    <t>SIMS Vragenlijst</t>
  </si>
  <si>
    <t>Interventiegroep:</t>
  </si>
  <si>
    <t xml:space="preserve">Voormeting: </t>
  </si>
  <si>
    <t xml:space="preserve">Nameting: </t>
  </si>
  <si>
    <t>Controlegroep:</t>
  </si>
  <si>
    <t>Gemiddelde:</t>
  </si>
  <si>
    <t>Mediaan:</t>
  </si>
  <si>
    <t>Modus:</t>
  </si>
  <si>
    <t>Meisjes</t>
  </si>
  <si>
    <t>Jongens</t>
  </si>
  <si>
    <t>ziek bij nam.</t>
  </si>
  <si>
    <t xml:space="preserve">Mediaan: </t>
  </si>
  <si>
    <t xml:space="preserve">Modus: </t>
  </si>
  <si>
    <t>St. Deviatie:</t>
  </si>
  <si>
    <t>Intrinsieke Motivatie: 1-5-9-13</t>
  </si>
  <si>
    <t>Alle</t>
  </si>
  <si>
    <t>Alle:</t>
  </si>
  <si>
    <t>Jongens:</t>
  </si>
  <si>
    <t>Meisjes:</t>
  </si>
  <si>
    <t>Standaard Deviatie:</t>
  </si>
  <si>
    <t>Geidentificeerde Regulatie: 2-6-10-14</t>
  </si>
  <si>
    <t>Externe Reguatie: 3-7-11-15</t>
  </si>
  <si>
    <t>A-Motivatie: 4-8-12-16</t>
  </si>
  <si>
    <t>Autonomie: 3-6-9-12</t>
  </si>
  <si>
    <t>Competentie: 1-4-7-10</t>
  </si>
  <si>
    <t>Relatie: 2-5-8-11</t>
  </si>
  <si>
    <t>Voormeting ziek</t>
  </si>
  <si>
    <t>Voormeting Controlegroep</t>
  </si>
  <si>
    <t>Leerling 1</t>
  </si>
  <si>
    <t>Leerling 2</t>
  </si>
  <si>
    <t>Leerling 3</t>
  </si>
  <si>
    <t>Leerling 4</t>
  </si>
  <si>
    <t>Leerling 5</t>
  </si>
  <si>
    <t>Leerling 6</t>
  </si>
  <si>
    <t>Leerling 7</t>
  </si>
  <si>
    <t>Leerling 8</t>
  </si>
  <si>
    <t>Leerling 9</t>
  </si>
  <si>
    <t>Leerling 10</t>
  </si>
  <si>
    <t>Leerling 11</t>
  </si>
  <si>
    <t>Leerling 12</t>
  </si>
  <si>
    <t>Leerling 13</t>
  </si>
  <si>
    <t>Leerling 14</t>
  </si>
  <si>
    <t>Leerling 15</t>
  </si>
  <si>
    <t>Leerling 16</t>
  </si>
  <si>
    <t>Leerling 17</t>
  </si>
  <si>
    <t>Leerling 18</t>
  </si>
  <si>
    <t>Leerling 19</t>
  </si>
  <si>
    <t>Leerling 20</t>
  </si>
  <si>
    <t>Leerling 21</t>
  </si>
  <si>
    <t>Leerling 22</t>
  </si>
  <si>
    <t>Leerling 23</t>
  </si>
  <si>
    <t>Leerling 24</t>
  </si>
  <si>
    <t>Leerling 25</t>
  </si>
  <si>
    <t>Uitslag alle Groepen:</t>
  </si>
  <si>
    <t>Demotivatie</t>
  </si>
  <si>
    <t>interventie</t>
  </si>
  <si>
    <t>Externe regulatie</t>
  </si>
  <si>
    <t>Geidentificeerde regulatie</t>
  </si>
  <si>
    <t>Intrinsieke motivatie</t>
  </si>
  <si>
    <t>controle</t>
  </si>
  <si>
    <t>sims</t>
  </si>
  <si>
    <t>vm</t>
  </si>
  <si>
    <t>nm</t>
  </si>
  <si>
    <t>BPN-PE</t>
  </si>
  <si>
    <t>Relatie</t>
  </si>
  <si>
    <t>Competentie</t>
  </si>
  <si>
    <t>Autonomie</t>
  </si>
  <si>
    <t>interv</t>
  </si>
  <si>
    <t>Relatie NM</t>
  </si>
  <si>
    <t>Interventie Groep</t>
  </si>
  <si>
    <t>Controle Groep</t>
  </si>
  <si>
    <t>Int. Relatie VM</t>
  </si>
  <si>
    <t>Contrl. Relatie VM</t>
  </si>
  <si>
    <t>Competentie VM</t>
  </si>
  <si>
    <t>Competentie NM</t>
  </si>
  <si>
    <t>Autonomie VM</t>
  </si>
  <si>
    <t>Autonomie NM</t>
  </si>
  <si>
    <t>BPNPE</t>
  </si>
  <si>
    <t>SIMS</t>
  </si>
  <si>
    <t>Externe motivatie</t>
  </si>
  <si>
    <t>Geïdentificeerde motivatie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</si>
</sst>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0" xfId="0" applyAlignment="1">
      <alignment textRotation="60"/>
    </xf>
    <xf numFmtId="0" fontId="4" fillId="0" borderId="4" xfId="0" applyFont="1" applyBorder="1" applyAlignment="1">
      <alignment textRotation="90" readingOrder="1"/>
    </xf>
    <xf numFmtId="0" fontId="4" fillId="0" borderId="5" xfId="0" applyFont="1" applyBorder="1" applyAlignment="1">
      <alignment textRotation="90" readingOrder="1"/>
    </xf>
    <xf numFmtId="0" fontId="4" fillId="0" borderId="6" xfId="0" applyFont="1" applyBorder="1" applyAlignment="1">
      <alignment textRotation="90" readingOrder="1"/>
    </xf>
    <xf numFmtId="0" fontId="4" fillId="0" borderId="4" xfId="0" applyFont="1" applyBorder="1" applyAlignment="1">
      <alignment textRotation="90"/>
    </xf>
    <xf numFmtId="0" fontId="4" fillId="0" borderId="6" xfId="0" applyFont="1" applyBorder="1" applyAlignment="1">
      <alignment textRotation="90"/>
    </xf>
    <xf numFmtId="0" fontId="5" fillId="0" borderId="0" xfId="0" applyFont="1" applyAlignment="1"/>
    <xf numFmtId="0" fontId="6" fillId="2" borderId="0" xfId="0" applyFont="1" applyFill="1"/>
    <xf numFmtId="0" fontId="5" fillId="0" borderId="0" xfId="0" applyFont="1"/>
    <xf numFmtId="0" fontId="2" fillId="3" borderId="1" xfId="0" applyFont="1" applyFill="1" applyBorder="1"/>
    <xf numFmtId="0" fontId="4" fillId="0" borderId="0" xfId="0" applyFont="1" applyAlignment="1">
      <alignment textRotation="45"/>
    </xf>
    <xf numFmtId="0" fontId="0" fillId="0" borderId="0" xfId="0" applyAlignment="1">
      <alignment textRotation="45"/>
    </xf>
    <xf numFmtId="0" fontId="1" fillId="0" borderId="15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6" fillId="0" borderId="0" xfId="0" applyFont="1" applyFill="1"/>
    <xf numFmtId="0" fontId="0" fillId="0" borderId="0" xfId="0" applyFill="1"/>
    <xf numFmtId="0" fontId="7" fillId="0" borderId="0" xfId="0" applyFont="1"/>
    <xf numFmtId="0" fontId="0" fillId="0" borderId="17" xfId="0" applyFill="1" applyBorder="1"/>
    <xf numFmtId="0" fontId="2" fillId="0" borderId="0" xfId="0" applyFont="1" applyFill="1" applyBorder="1"/>
    <xf numFmtId="0" fontId="4" fillId="0" borderId="18" xfId="0" applyFont="1" applyBorder="1" applyAlignment="1">
      <alignment textRotation="90"/>
    </xf>
    <xf numFmtId="0" fontId="4" fillId="0" borderId="22" xfId="0" applyFont="1" applyBorder="1" applyAlignment="1">
      <alignment textRotation="90" readingOrder="1"/>
    </xf>
    <xf numFmtId="0" fontId="1" fillId="0" borderId="26" xfId="0" applyFont="1" applyBorder="1"/>
    <xf numFmtId="0" fontId="4" fillId="0" borderId="0" xfId="0" applyFont="1" applyAlignment="1">
      <alignment textRotation="55"/>
    </xf>
    <xf numFmtId="0" fontId="0" fillId="0" borderId="0" xfId="0" applyAlignment="1">
      <alignment textRotation="55"/>
    </xf>
    <xf numFmtId="0" fontId="0" fillId="4" borderId="0" xfId="0" applyFill="1" applyBorder="1"/>
    <xf numFmtId="164" fontId="0" fillId="0" borderId="7" xfId="0" applyNumberFormat="1" applyBorder="1"/>
    <xf numFmtId="164" fontId="0" fillId="0" borderId="3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0" xfId="0" applyNumberFormat="1"/>
  </cellXfs>
  <cellStyles count="1">
    <cellStyle name="Standaard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Medium9"/>
  <colors>
    <mruColors>
      <color rgb="FFFF6600"/>
      <color rgb="FFFF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Interventie / SIMS / Voormeting/</a:t>
            </a:r>
            <a:r>
              <a:rPr lang="nl-NL" baseline="0"/>
              <a:t> </a:t>
            </a:r>
            <a:endParaRPr lang="nl-N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Samenvatting!$F$7:$F$8</c:f>
              <c:strCache>
                <c:ptCount val="1"/>
                <c:pt idx="0">
                  <c:v>A-Motivatie: 4-8-12-16 Gemiddelde:</c:v>
                </c:pt>
              </c:strCache>
            </c:strRef>
          </c:tx>
          <c:invertIfNegative val="0"/>
          <c:val>
            <c:numRef>
              <c:f>Samenvatting!$F$9</c:f>
              <c:numCache>
                <c:formatCode>0.0</c:formatCode>
                <c:ptCount val="1"/>
                <c:pt idx="0">
                  <c:v>4.2272727272727275</c:v>
                </c:pt>
              </c:numCache>
            </c:numRef>
          </c:val>
        </c:ser>
        <c:ser>
          <c:idx val="1"/>
          <c:order val="1"/>
          <c:tx>
            <c:strRef>
              <c:f>Samenvatting!$H$7:$H$8</c:f>
              <c:strCache>
                <c:ptCount val="1"/>
                <c:pt idx="0">
                  <c:v>Externe Reguatie: 3-7-11-15 Gemiddelde:</c:v>
                </c:pt>
              </c:strCache>
            </c:strRef>
          </c:tx>
          <c:invertIfNegative val="0"/>
          <c:val>
            <c:numRef>
              <c:f>Samenvatting!$H$9</c:f>
              <c:numCache>
                <c:formatCode>0.0</c:formatCode>
                <c:ptCount val="1"/>
                <c:pt idx="0">
                  <c:v>4.7272727272727275</c:v>
                </c:pt>
              </c:numCache>
            </c:numRef>
          </c:val>
        </c:ser>
        <c:ser>
          <c:idx val="2"/>
          <c:order val="2"/>
          <c:tx>
            <c:strRef>
              <c:f>Samenvatting!$J$7:$J$8</c:f>
              <c:strCache>
                <c:ptCount val="1"/>
                <c:pt idx="0">
                  <c:v>Geidentificeerde Regulatie: 2-6-10-14 Gemiddelde:</c:v>
                </c:pt>
              </c:strCache>
            </c:strRef>
          </c:tx>
          <c:invertIfNegative val="0"/>
          <c:val>
            <c:numRef>
              <c:f>Samenvatting!$J$9</c:f>
              <c:numCache>
                <c:formatCode>0.0</c:formatCode>
                <c:ptCount val="1"/>
                <c:pt idx="0">
                  <c:v>2.8636363636363638</c:v>
                </c:pt>
              </c:numCache>
            </c:numRef>
          </c:val>
        </c:ser>
        <c:ser>
          <c:idx val="3"/>
          <c:order val="3"/>
          <c:tx>
            <c:strRef>
              <c:f>Samenvatting!$L$7:$L$8</c:f>
              <c:strCache>
                <c:ptCount val="1"/>
                <c:pt idx="0">
                  <c:v>Intrinsieke Motivatie: 1-5-9-13 Gemiddelde:</c:v>
                </c:pt>
              </c:strCache>
            </c:strRef>
          </c:tx>
          <c:invertIfNegative val="0"/>
          <c:val>
            <c:numRef>
              <c:f>Samenvatting!$L$9</c:f>
              <c:numCache>
                <c:formatCode>0.0</c:formatCode>
                <c:ptCount val="1"/>
                <c:pt idx="0">
                  <c:v>2.8181818181818183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189312"/>
        <c:axId val="98191232"/>
      </c:barChart>
      <c:catAx>
        <c:axId val="9818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Motivatielevel</a:t>
                </a:r>
              </a:p>
            </c:rich>
          </c:tx>
          <c:overlay val="0"/>
        </c:title>
        <c:majorTickMark val="out"/>
        <c:minorTickMark val="none"/>
        <c:tickLblPos val="nextTo"/>
        <c:crossAx val="98191232"/>
        <c:crosses val="autoZero"/>
        <c:auto val="1"/>
        <c:lblAlgn val="ctr"/>
        <c:lblOffset val="100"/>
        <c:noMultiLvlLbl val="0"/>
      </c:catAx>
      <c:valAx>
        <c:axId val="98191232"/>
        <c:scaling>
          <c:orientation val="minMax"/>
          <c:max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818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Interventie voor- en nameting BPN-PE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877294029032107"/>
          <c:y val="0.14275204425712099"/>
          <c:w val="0.52830829939860369"/>
          <c:h val="0.73332885091341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Samenvatting!$S$7:$S$8</c:f>
              <c:strCache>
                <c:ptCount val="1"/>
                <c:pt idx="0">
                  <c:v>Relatie: 2-5-8-11 Gemiddelde:</c:v>
                </c:pt>
              </c:strCache>
            </c:strRef>
          </c:tx>
          <c:invertIfNegative val="0"/>
          <c:val>
            <c:numRef>
              <c:f>(Samenvatting!$S$9,Samenvatting!$S$17)</c:f>
              <c:numCache>
                <c:formatCode>0.0</c:formatCode>
                <c:ptCount val="2"/>
                <c:pt idx="0">
                  <c:v>5.2386363636363633</c:v>
                </c:pt>
                <c:pt idx="1">
                  <c:v>5.1931818181818183</c:v>
                </c:pt>
              </c:numCache>
            </c:numRef>
          </c:val>
        </c:ser>
        <c:ser>
          <c:idx val="3"/>
          <c:order val="1"/>
          <c:tx>
            <c:strRef>
              <c:f>Samenvatting!$U$7:$U$8</c:f>
              <c:strCache>
                <c:ptCount val="1"/>
                <c:pt idx="0">
                  <c:v>Competentie: 1-4-7-10 Gemiddelde: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(Samenvatting!$U$9,Samenvatting!$U$17)</c:f>
              <c:numCache>
                <c:formatCode>0.0</c:formatCode>
                <c:ptCount val="2"/>
                <c:pt idx="0">
                  <c:v>4.375</c:v>
                </c:pt>
                <c:pt idx="1">
                  <c:v>4.1136363636363633</c:v>
                </c:pt>
              </c:numCache>
            </c:numRef>
          </c:val>
        </c:ser>
        <c:ser>
          <c:idx val="1"/>
          <c:order val="2"/>
          <c:tx>
            <c:strRef>
              <c:f>Samenvatting!$W$7:$W$8</c:f>
              <c:strCache>
                <c:ptCount val="1"/>
                <c:pt idx="0">
                  <c:v>Autonomie: 3-6-9-12 Gemiddelde: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(Samenvatting!$W$9,Samenvatting!$W$17)</c:f>
              <c:numCache>
                <c:formatCode>0.0</c:formatCode>
                <c:ptCount val="2"/>
                <c:pt idx="0">
                  <c:v>4.0470588235294116</c:v>
                </c:pt>
                <c:pt idx="1">
                  <c:v>3.8863636363636362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831488"/>
        <c:axId val="112833664"/>
      </c:barChart>
      <c:catAx>
        <c:axId val="11283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Basisbehoeften level</a:t>
                </a:r>
              </a:p>
            </c:rich>
          </c:tx>
          <c:overlay val="0"/>
        </c:title>
        <c:majorTickMark val="out"/>
        <c:minorTickMark val="none"/>
        <c:tickLblPos val="nextTo"/>
        <c:crossAx val="112833664"/>
        <c:crosses val="autoZero"/>
        <c:auto val="1"/>
        <c:lblAlgn val="ctr"/>
        <c:lblOffset val="100"/>
        <c:noMultiLvlLbl val="0"/>
      </c:catAx>
      <c:valAx>
        <c:axId val="112833664"/>
        <c:scaling>
          <c:orientation val="minMax"/>
          <c:max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283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Controlegroep voor- en nameting SIMS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Samenvatting!$F$25:$F$26</c:f>
              <c:strCache>
                <c:ptCount val="1"/>
                <c:pt idx="0">
                  <c:v>A-Motivatie: 4-8-12-16 Gemiddelde:</c:v>
                </c:pt>
              </c:strCache>
            </c:strRef>
          </c:tx>
          <c:invertIfNegative val="0"/>
          <c:val>
            <c:numRef>
              <c:f>(Samenvatting!$F$27,Samenvatting!$F$35)</c:f>
              <c:numCache>
                <c:formatCode>0.0</c:formatCode>
                <c:ptCount val="2"/>
                <c:pt idx="0">
                  <c:v>3.875</c:v>
                </c:pt>
                <c:pt idx="1">
                  <c:v>4.291666666666667</c:v>
                </c:pt>
              </c:numCache>
            </c:numRef>
          </c:val>
        </c:ser>
        <c:ser>
          <c:idx val="3"/>
          <c:order val="1"/>
          <c:tx>
            <c:strRef>
              <c:f>Samenvatting!$H$25:$H$26</c:f>
              <c:strCache>
                <c:ptCount val="1"/>
                <c:pt idx="0">
                  <c:v>Externe Reguatie: 3-7-11-15 Gemiddelde: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(Samenvatting!$H$27,Samenvatting!$H$35)</c:f>
              <c:numCache>
                <c:formatCode>0.0</c:formatCode>
                <c:ptCount val="2"/>
                <c:pt idx="0">
                  <c:v>5.416666666666667</c:v>
                </c:pt>
                <c:pt idx="1">
                  <c:v>4.666666666666667</c:v>
                </c:pt>
              </c:numCache>
            </c:numRef>
          </c:val>
        </c:ser>
        <c:ser>
          <c:idx val="1"/>
          <c:order val="2"/>
          <c:tx>
            <c:strRef>
              <c:f>Samenvatting!$J$25:$J$26</c:f>
              <c:strCache>
                <c:ptCount val="1"/>
                <c:pt idx="0">
                  <c:v>Geidentificeerde Regulatie: 2-6-10-14 Gemiddelde: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(Samenvatting!$J$27,Samenvatting!$J$35)</c:f>
              <c:numCache>
                <c:formatCode>0.0</c:formatCode>
                <c:ptCount val="2"/>
                <c:pt idx="0">
                  <c:v>2.8645833333333335</c:v>
                </c:pt>
                <c:pt idx="1">
                  <c:v>3.7395833333333335</c:v>
                </c:pt>
              </c:numCache>
            </c:numRef>
          </c:val>
        </c:ser>
        <c:ser>
          <c:idx val="2"/>
          <c:order val="3"/>
          <c:tx>
            <c:strRef>
              <c:f>Samenvatting!$L$25:$L$26</c:f>
              <c:strCache>
                <c:ptCount val="1"/>
                <c:pt idx="0">
                  <c:v>Intrinsieke Motivatie: 1-5-9-13 Gemiddelde: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(Samenvatting!$L$27,Samenvatting!$L$35)</c:f>
              <c:numCache>
                <c:formatCode>0.0</c:formatCode>
                <c:ptCount val="2"/>
                <c:pt idx="0">
                  <c:v>4.145833333333333</c:v>
                </c:pt>
                <c:pt idx="1">
                  <c:v>3.6875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891776"/>
        <c:axId val="112902144"/>
      </c:barChart>
      <c:catAx>
        <c:axId val="11289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Motivatielevel</a:t>
                </a:r>
              </a:p>
            </c:rich>
          </c:tx>
          <c:overlay val="0"/>
        </c:title>
        <c:majorTickMark val="out"/>
        <c:minorTickMark val="none"/>
        <c:tickLblPos val="nextTo"/>
        <c:crossAx val="112902144"/>
        <c:crosses val="autoZero"/>
        <c:auto val="1"/>
        <c:lblAlgn val="ctr"/>
        <c:lblOffset val="100"/>
        <c:noMultiLvlLbl val="0"/>
      </c:catAx>
      <c:valAx>
        <c:axId val="112902144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289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Controlegroep voor- en nameting BPN-PE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Samenvatting!$S$25:$S$26</c:f>
              <c:strCache>
                <c:ptCount val="1"/>
                <c:pt idx="0">
                  <c:v>Relatie: 2-5-8-11 Gemiddelde:</c:v>
                </c:pt>
              </c:strCache>
            </c:strRef>
          </c:tx>
          <c:invertIfNegative val="0"/>
          <c:val>
            <c:numRef>
              <c:f>(Samenvatting!$S$27,Samenvatting!$S$35)</c:f>
              <c:numCache>
                <c:formatCode>0.0</c:formatCode>
                <c:ptCount val="2"/>
                <c:pt idx="0">
                  <c:v>6.197916666666667</c:v>
                </c:pt>
                <c:pt idx="1">
                  <c:v>5.552083333333333</c:v>
                </c:pt>
              </c:numCache>
            </c:numRef>
          </c:val>
        </c:ser>
        <c:ser>
          <c:idx val="3"/>
          <c:order val="1"/>
          <c:tx>
            <c:strRef>
              <c:f>Samenvatting!$U$25:$U$26</c:f>
              <c:strCache>
                <c:ptCount val="1"/>
                <c:pt idx="0">
                  <c:v>Competentie: 1-4-7-10 Gemiddelde: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(Samenvatting!$U$27,Samenvatting!$U$35)</c:f>
              <c:numCache>
                <c:formatCode>0.0</c:formatCode>
                <c:ptCount val="2"/>
                <c:pt idx="0">
                  <c:v>5.09375</c:v>
                </c:pt>
                <c:pt idx="1">
                  <c:v>4.947916666666667</c:v>
                </c:pt>
              </c:numCache>
            </c:numRef>
          </c:val>
        </c:ser>
        <c:ser>
          <c:idx val="1"/>
          <c:order val="2"/>
          <c:tx>
            <c:strRef>
              <c:f>Samenvatting!$W$25:$W$26</c:f>
              <c:strCache>
                <c:ptCount val="1"/>
                <c:pt idx="0">
                  <c:v>Autonomie: 3-6-9-12 Gemiddelde: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(Samenvatting!$W$27,Samenvatting!$W$35)</c:f>
              <c:numCache>
                <c:formatCode>0.0</c:formatCode>
                <c:ptCount val="2"/>
                <c:pt idx="0">
                  <c:v>5.135416666666667</c:v>
                </c:pt>
                <c:pt idx="1">
                  <c:v>4.822916666666667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934272"/>
        <c:axId val="112940544"/>
      </c:barChart>
      <c:catAx>
        <c:axId val="1129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Basisbehoeften</a:t>
                </a:r>
                <a:r>
                  <a:rPr lang="en-US" baseline="0"/>
                  <a:t> </a:t>
                </a:r>
                <a:r>
                  <a:rPr lang="en-US"/>
                  <a:t>level</a:t>
                </a:r>
              </a:p>
            </c:rich>
          </c:tx>
          <c:overlay val="0"/>
        </c:title>
        <c:majorTickMark val="out"/>
        <c:minorTickMark val="none"/>
        <c:tickLblPos val="nextTo"/>
        <c:crossAx val="112940544"/>
        <c:crosses val="autoZero"/>
        <c:auto val="1"/>
        <c:lblAlgn val="ctr"/>
        <c:lblOffset val="100"/>
        <c:noMultiLvlLbl val="0"/>
      </c:catAx>
      <c:valAx>
        <c:axId val="112940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2934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Interventie voormeting</c:v>
          </c:tx>
          <c:spPr>
            <a:solidFill>
              <a:srgbClr val="C00000"/>
            </a:solidFill>
          </c:spPr>
          <c:invertIfNegative val="0"/>
          <c:cat>
            <c:strRef>
              <c:f>Samenvatting!$M$48:$P$48</c:f>
              <c:strCache>
                <c:ptCount val="4"/>
                <c:pt idx="0">
                  <c:v>Demotivatie</c:v>
                </c:pt>
                <c:pt idx="1">
                  <c:v>Externe motivatie</c:v>
                </c:pt>
                <c:pt idx="2">
                  <c:v>Geïdentificeerde motivatie</c:v>
                </c:pt>
                <c:pt idx="3">
                  <c:v>Intrinsieke motivatie</c:v>
                </c:pt>
              </c:strCache>
            </c:strRef>
          </c:cat>
          <c:val>
            <c:numRef>
              <c:f>Samenvatting!$M$49:$P$49</c:f>
              <c:numCache>
                <c:formatCode>General</c:formatCode>
                <c:ptCount val="4"/>
                <c:pt idx="0">
                  <c:v>4.2</c:v>
                </c:pt>
                <c:pt idx="1">
                  <c:v>4.7</c:v>
                </c:pt>
                <c:pt idx="2">
                  <c:v>2.9</c:v>
                </c:pt>
                <c:pt idx="3">
                  <c:v>2.8</c:v>
                </c:pt>
              </c:numCache>
            </c:numRef>
          </c:val>
        </c:ser>
        <c:ser>
          <c:idx val="1"/>
          <c:order val="1"/>
          <c:tx>
            <c:v>Interventie nameting</c:v>
          </c:tx>
          <c:spPr>
            <a:solidFill>
              <a:srgbClr val="FF6600"/>
            </a:solidFill>
          </c:spPr>
          <c:invertIfNegative val="0"/>
          <c:cat>
            <c:strRef>
              <c:f>Samenvatting!$M$48:$P$48</c:f>
              <c:strCache>
                <c:ptCount val="4"/>
                <c:pt idx="0">
                  <c:v>Demotivatie</c:v>
                </c:pt>
                <c:pt idx="1">
                  <c:v>Externe motivatie</c:v>
                </c:pt>
                <c:pt idx="2">
                  <c:v>Geïdentificeerde motivatie</c:v>
                </c:pt>
                <c:pt idx="3">
                  <c:v>Intrinsieke motivatie</c:v>
                </c:pt>
              </c:strCache>
            </c:strRef>
          </c:cat>
          <c:val>
            <c:numRef>
              <c:f>Samenvatting!$M$50:$P$50</c:f>
              <c:numCache>
                <c:formatCode>General</c:formatCode>
                <c:ptCount val="4"/>
                <c:pt idx="0">
                  <c:v>4.2</c:v>
                </c:pt>
                <c:pt idx="1">
                  <c:v>5.2</c:v>
                </c:pt>
                <c:pt idx="2">
                  <c:v>2.8</c:v>
                </c:pt>
                <c:pt idx="3">
                  <c:v>2.8</c:v>
                </c:pt>
              </c:numCache>
            </c:numRef>
          </c:val>
        </c:ser>
        <c:ser>
          <c:idx val="2"/>
          <c:order val="2"/>
          <c:tx>
            <c:v>Controle voormeting</c:v>
          </c:tx>
          <c:spPr>
            <a:solidFill>
              <a:srgbClr val="0070C0"/>
            </a:solidFill>
          </c:spPr>
          <c:invertIfNegative val="0"/>
          <c:cat>
            <c:strRef>
              <c:f>Samenvatting!$M$48:$P$48</c:f>
              <c:strCache>
                <c:ptCount val="4"/>
                <c:pt idx="0">
                  <c:v>Demotivatie</c:v>
                </c:pt>
                <c:pt idx="1">
                  <c:v>Externe motivatie</c:v>
                </c:pt>
                <c:pt idx="2">
                  <c:v>Geïdentificeerde motivatie</c:v>
                </c:pt>
                <c:pt idx="3">
                  <c:v>Intrinsieke motivatie</c:v>
                </c:pt>
              </c:strCache>
            </c:strRef>
          </c:cat>
          <c:val>
            <c:numRef>
              <c:f>Samenvatting!$M$51:$P$51</c:f>
              <c:numCache>
                <c:formatCode>General</c:formatCode>
                <c:ptCount val="4"/>
                <c:pt idx="0">
                  <c:v>3.9</c:v>
                </c:pt>
                <c:pt idx="1">
                  <c:v>5.4</c:v>
                </c:pt>
                <c:pt idx="2">
                  <c:v>2.9</c:v>
                </c:pt>
                <c:pt idx="3">
                  <c:v>4.0999999999999996</c:v>
                </c:pt>
              </c:numCache>
            </c:numRef>
          </c:val>
        </c:ser>
        <c:ser>
          <c:idx val="3"/>
          <c:order val="3"/>
          <c:tx>
            <c:v>Controle nameting</c:v>
          </c:tx>
          <c:spPr>
            <a:solidFill>
              <a:srgbClr val="00B0F0"/>
            </a:solidFill>
            <a:effectLst>
              <a:outerShdw blurRad="50800" dist="50800" dir="5400000" algn="ctr" rotWithShape="0">
                <a:schemeClr val="accent3">
                  <a:lumMod val="60000"/>
                  <a:lumOff val="40000"/>
                </a:schemeClr>
              </a:outerShdw>
            </a:effectLst>
          </c:spPr>
          <c:invertIfNegative val="0"/>
          <c:cat>
            <c:strRef>
              <c:f>Samenvatting!$M$48:$P$48</c:f>
              <c:strCache>
                <c:ptCount val="4"/>
                <c:pt idx="0">
                  <c:v>Demotivatie</c:v>
                </c:pt>
                <c:pt idx="1">
                  <c:v>Externe motivatie</c:v>
                </c:pt>
                <c:pt idx="2">
                  <c:v>Geïdentificeerde motivatie</c:v>
                </c:pt>
                <c:pt idx="3">
                  <c:v>Intrinsieke motivatie</c:v>
                </c:pt>
              </c:strCache>
            </c:strRef>
          </c:cat>
          <c:val>
            <c:numRef>
              <c:f>Samenvatting!$M$52:$P$52</c:f>
              <c:numCache>
                <c:formatCode>General</c:formatCode>
                <c:ptCount val="4"/>
                <c:pt idx="0">
                  <c:v>4.3</c:v>
                </c:pt>
                <c:pt idx="1">
                  <c:v>4.7</c:v>
                </c:pt>
                <c:pt idx="2">
                  <c:v>3.9</c:v>
                </c:pt>
                <c:pt idx="3">
                  <c:v>3.7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068288"/>
        <c:axId val="113074176"/>
      </c:barChart>
      <c:catAx>
        <c:axId val="113068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13074176"/>
        <c:crosses val="autoZero"/>
        <c:auto val="1"/>
        <c:lblAlgn val="ctr"/>
        <c:lblOffset val="100"/>
        <c:noMultiLvlLbl val="0"/>
      </c:catAx>
      <c:valAx>
        <c:axId val="113074176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motivatie 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30682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/>
          </a:pPr>
          <a:endParaRPr lang="nl-NL"/>
        </a:p>
      </c:txPr>
    </c:legend>
    <c:plotVisOnly val="1"/>
    <c:dispBlanksAs val="gap"/>
    <c:showDLblsOverMax val="0"/>
  </c:chart>
  <c:spPr>
    <a:ln w="28575">
      <a:solidFill>
        <a:schemeClr val="tx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Interventiegroep voormeting</c:v>
          </c:tx>
          <c:spPr>
            <a:solidFill>
              <a:srgbClr val="C00000"/>
            </a:solidFill>
          </c:spPr>
          <c:invertIfNegative val="0"/>
          <c:cat>
            <c:strRef>
              <c:f>Samenvatting!$L$70:$N$70</c:f>
              <c:strCache>
                <c:ptCount val="3"/>
                <c:pt idx="0">
                  <c:v>Competentie</c:v>
                </c:pt>
                <c:pt idx="1">
                  <c:v>Autonomie</c:v>
                </c:pt>
                <c:pt idx="2">
                  <c:v>Relatie</c:v>
                </c:pt>
              </c:strCache>
            </c:strRef>
          </c:cat>
          <c:val>
            <c:numRef>
              <c:f>Samenvatting!$L$71:$N$71</c:f>
              <c:numCache>
                <c:formatCode>General</c:formatCode>
                <c:ptCount val="3"/>
                <c:pt idx="0">
                  <c:v>4.4000000000000004</c:v>
                </c:pt>
                <c:pt idx="1">
                  <c:v>4</c:v>
                </c:pt>
                <c:pt idx="2">
                  <c:v>5.2</c:v>
                </c:pt>
              </c:numCache>
            </c:numRef>
          </c:val>
        </c:ser>
        <c:ser>
          <c:idx val="1"/>
          <c:order val="1"/>
          <c:tx>
            <c:v>Interventiegroep nameting</c:v>
          </c:tx>
          <c:invertIfNegative val="0"/>
          <c:cat>
            <c:strRef>
              <c:f>Samenvatting!$L$70:$N$70</c:f>
              <c:strCache>
                <c:ptCount val="3"/>
                <c:pt idx="0">
                  <c:v>Competentie</c:v>
                </c:pt>
                <c:pt idx="1">
                  <c:v>Autonomie</c:v>
                </c:pt>
                <c:pt idx="2">
                  <c:v>Relatie</c:v>
                </c:pt>
              </c:strCache>
            </c:strRef>
          </c:cat>
          <c:val>
            <c:numRef>
              <c:f>Samenvatting!$L$72:$N$72</c:f>
              <c:numCache>
                <c:formatCode>General</c:formatCode>
                <c:ptCount val="3"/>
                <c:pt idx="0">
                  <c:v>4.0999999999999996</c:v>
                </c:pt>
                <c:pt idx="1">
                  <c:v>3.9</c:v>
                </c:pt>
                <c:pt idx="2">
                  <c:v>5.2</c:v>
                </c:pt>
              </c:numCache>
            </c:numRef>
          </c:val>
        </c:ser>
        <c:ser>
          <c:idx val="2"/>
          <c:order val="2"/>
          <c:tx>
            <c:v>Controlegroep voormeting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Samenvatting!$L$70:$N$70</c:f>
              <c:strCache>
                <c:ptCount val="3"/>
                <c:pt idx="0">
                  <c:v>Competentie</c:v>
                </c:pt>
                <c:pt idx="1">
                  <c:v>Autonomie</c:v>
                </c:pt>
                <c:pt idx="2">
                  <c:v>Relatie</c:v>
                </c:pt>
              </c:strCache>
            </c:strRef>
          </c:cat>
          <c:val>
            <c:numRef>
              <c:f>Samenvatting!$L$73:$N$73</c:f>
              <c:numCache>
                <c:formatCode>General</c:formatCode>
                <c:ptCount val="3"/>
                <c:pt idx="0">
                  <c:v>5.0999999999999996</c:v>
                </c:pt>
                <c:pt idx="1">
                  <c:v>5.0999999999999996</c:v>
                </c:pt>
                <c:pt idx="2">
                  <c:v>6.2</c:v>
                </c:pt>
              </c:numCache>
            </c:numRef>
          </c:val>
        </c:ser>
        <c:ser>
          <c:idx val="3"/>
          <c:order val="3"/>
          <c:tx>
            <c:v>Controlegroep nameting</c:v>
          </c:tx>
          <c:invertIfNegative val="0"/>
          <c:cat>
            <c:strRef>
              <c:f>Samenvatting!$L$70:$N$70</c:f>
              <c:strCache>
                <c:ptCount val="3"/>
                <c:pt idx="0">
                  <c:v>Competentie</c:v>
                </c:pt>
                <c:pt idx="1">
                  <c:v>Autonomie</c:v>
                </c:pt>
                <c:pt idx="2">
                  <c:v>Relatie</c:v>
                </c:pt>
              </c:strCache>
            </c:strRef>
          </c:cat>
          <c:val>
            <c:numRef>
              <c:f>Samenvatting!$L$74:$N$74</c:f>
              <c:numCache>
                <c:formatCode>General</c:formatCode>
                <c:ptCount val="3"/>
                <c:pt idx="0">
                  <c:v>4.9000000000000004</c:v>
                </c:pt>
                <c:pt idx="1">
                  <c:v>4.8</c:v>
                </c:pt>
                <c:pt idx="2">
                  <c:v>5.6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127808"/>
        <c:axId val="113129344"/>
      </c:barChart>
      <c:catAx>
        <c:axId val="113127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13129344"/>
        <c:crosses val="autoZero"/>
        <c:auto val="1"/>
        <c:lblAlgn val="ctr"/>
        <c:lblOffset val="100"/>
        <c:noMultiLvlLbl val="0"/>
      </c:catAx>
      <c:valAx>
        <c:axId val="113129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 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31278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/>
          </a:pPr>
          <a:endParaRPr lang="nl-NL"/>
        </a:p>
      </c:txPr>
    </c:legend>
    <c:plotVisOnly val="1"/>
    <c:dispBlanksAs val="gap"/>
    <c:showDLblsOverMax val="0"/>
  </c:chart>
  <c:spPr>
    <a:noFill/>
    <a:ln w="28575">
      <a:solidFill>
        <a:schemeClr val="tx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Interventiegroep: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Samenvatting!$A$7</c:f>
              <c:strCache>
                <c:ptCount val="1"/>
                <c:pt idx="0">
                  <c:v>Voormeting: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Samenvatting!$B$6:$X$6</c:f>
              <c:strCache>
                <c:ptCount val="14"/>
                <c:pt idx="0">
                  <c:v>SIMS Vragenlijst</c:v>
                </c:pt>
                <c:pt idx="13">
                  <c:v>BPNPE Vragenlijst</c:v>
                </c:pt>
              </c:strCache>
            </c:strRef>
          </c:cat>
          <c:val>
            <c:numRef>
              <c:f>Samenvatting!$B$7:$X$7</c:f>
              <c:numCache>
                <c:formatCode>General</c:formatCode>
                <c:ptCount val="23"/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Samenvatting!$A$8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Samenvatting!$B$6:$X$6</c:f>
              <c:strCache>
                <c:ptCount val="14"/>
                <c:pt idx="0">
                  <c:v>SIMS Vragenlijst</c:v>
                </c:pt>
                <c:pt idx="13">
                  <c:v>BPNPE Vragenlijst</c:v>
                </c:pt>
              </c:strCache>
            </c:strRef>
          </c:cat>
          <c:val>
            <c:numRef>
              <c:f>Samenvatting!$B$8:$X$8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Samenvatting!$A$9</c:f>
              <c:strCache>
                <c:ptCount val="1"/>
                <c:pt idx="0">
                  <c:v>Alle: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Samenvatting!$B$6:$X$6</c:f>
              <c:strCache>
                <c:ptCount val="14"/>
                <c:pt idx="0">
                  <c:v>SIMS Vragenlijst</c:v>
                </c:pt>
                <c:pt idx="13">
                  <c:v>BPNPE Vragenlijst</c:v>
                </c:pt>
              </c:strCache>
            </c:strRef>
          </c:cat>
          <c:val>
            <c:numRef>
              <c:f>Samenvatting!$B$9:$X$9</c:f>
              <c:numCache>
                <c:formatCode>0.0</c:formatCode>
                <c:ptCount val="23"/>
                <c:pt idx="0">
                  <c:v>3.6590909090909092</c:v>
                </c:pt>
                <c:pt idx="1">
                  <c:v>4</c:v>
                </c:pt>
                <c:pt idx="2">
                  <c:v>4</c:v>
                </c:pt>
                <c:pt idx="3">
                  <c:v>1.9720922618244536</c:v>
                </c:pt>
                <c:pt idx="4">
                  <c:v>4.2272727272727275</c:v>
                </c:pt>
                <c:pt idx="5">
                  <c:v>1.7663994987354097</c:v>
                </c:pt>
                <c:pt idx="6">
                  <c:v>4.7272727272727275</c:v>
                </c:pt>
                <c:pt idx="7">
                  <c:v>2.1157714971643715</c:v>
                </c:pt>
                <c:pt idx="8">
                  <c:v>2.8636363636363638</c:v>
                </c:pt>
                <c:pt idx="9">
                  <c:v>1.6621673856663268</c:v>
                </c:pt>
                <c:pt idx="10">
                  <c:v>2.8181818181818183</c:v>
                </c:pt>
                <c:pt idx="11">
                  <c:v>1.5796511658092851</c:v>
                </c:pt>
                <c:pt idx="12" formatCode="General">
                  <c:v>0</c:v>
                </c:pt>
                <c:pt idx="13">
                  <c:v>4.5568181818181817</c:v>
                </c:pt>
                <c:pt idx="14">
                  <c:v>5</c:v>
                </c:pt>
                <c:pt idx="15">
                  <c:v>4</c:v>
                </c:pt>
                <c:pt idx="16">
                  <c:v>1.5734824027485717</c:v>
                </c:pt>
                <c:pt idx="17">
                  <c:v>5.2386363636363633</c:v>
                </c:pt>
                <c:pt idx="18">
                  <c:v>1.3895696694475939</c:v>
                </c:pt>
                <c:pt idx="19">
                  <c:v>4.375</c:v>
                </c:pt>
                <c:pt idx="20">
                  <c:v>1.4802337497918996</c:v>
                </c:pt>
                <c:pt idx="21">
                  <c:v>4.0470588235294116</c:v>
                </c:pt>
                <c:pt idx="22">
                  <c:v>1.6142893140793191</c:v>
                </c:pt>
              </c:numCache>
            </c:numRef>
          </c:val>
        </c:ser>
        <c:ser>
          <c:idx val="3"/>
          <c:order val="3"/>
          <c:tx>
            <c:strRef>
              <c:f>Samenvatting!$A$10</c:f>
              <c:strCache>
                <c:ptCount val="1"/>
                <c:pt idx="0">
                  <c:v>Jongens: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Samenvatting!$B$6:$X$6</c:f>
              <c:strCache>
                <c:ptCount val="14"/>
                <c:pt idx="0">
                  <c:v>SIMS Vragenlijst</c:v>
                </c:pt>
                <c:pt idx="13">
                  <c:v>BPNPE Vragenlijst</c:v>
                </c:pt>
              </c:strCache>
            </c:strRef>
          </c:cat>
          <c:val>
            <c:numRef>
              <c:f>Samenvatting!$B$10:$X$10</c:f>
              <c:numCache>
                <c:formatCode>0.0</c:formatCode>
                <c:ptCount val="23"/>
                <c:pt idx="0">
                  <c:v>3.6785714285714284</c:v>
                </c:pt>
                <c:pt idx="1">
                  <c:v>4</c:v>
                </c:pt>
                <c:pt idx="2">
                  <c:v>4</c:v>
                </c:pt>
                <c:pt idx="3">
                  <c:v>1.9859850101534937</c:v>
                </c:pt>
                <c:pt idx="4">
                  <c:v>4.25</c:v>
                </c:pt>
                <c:pt idx="5">
                  <c:v>1.7893594465382472</c:v>
                </c:pt>
                <c:pt idx="6">
                  <c:v>4.7619047619047619</c:v>
                </c:pt>
                <c:pt idx="7">
                  <c:v>2.1091827208320688</c:v>
                </c:pt>
                <c:pt idx="8">
                  <c:v>2.8571428571428572</c:v>
                </c:pt>
                <c:pt idx="9">
                  <c:v>1.6800950714841925</c:v>
                </c:pt>
                <c:pt idx="10">
                  <c:v>2.8452380952380953</c:v>
                </c:pt>
                <c:pt idx="11">
                  <c:v>1.5943729939485529</c:v>
                </c:pt>
                <c:pt idx="12" formatCode="General">
                  <c:v>0</c:v>
                </c:pt>
                <c:pt idx="13">
                  <c:v>4.5515873015873014</c:v>
                </c:pt>
                <c:pt idx="14">
                  <c:v>5</c:v>
                </c:pt>
                <c:pt idx="15">
                  <c:v>4</c:v>
                </c:pt>
                <c:pt idx="16">
                  <c:v>1.58721154806918</c:v>
                </c:pt>
                <c:pt idx="17">
                  <c:v>5.2261904761904763</c:v>
                </c:pt>
                <c:pt idx="18">
                  <c:v>1.4000963002696221</c:v>
                </c:pt>
                <c:pt idx="19">
                  <c:v>4.3809523809523814</c:v>
                </c:pt>
                <c:pt idx="20">
                  <c:v>1.5122373268256757</c:v>
                </c:pt>
                <c:pt idx="21">
                  <c:v>4.0476190476190474</c:v>
                </c:pt>
                <c:pt idx="22">
                  <c:v>1.6199417058138936</c:v>
                </c:pt>
              </c:numCache>
            </c:numRef>
          </c:val>
        </c:ser>
        <c:ser>
          <c:idx val="4"/>
          <c:order val="4"/>
          <c:tx>
            <c:strRef>
              <c:f>Samenvatting!$A$11</c:f>
              <c:strCache>
                <c:ptCount val="1"/>
                <c:pt idx="0">
                  <c:v>Meisjes: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Samenvatting!$B$6:$X$6</c:f>
              <c:strCache>
                <c:ptCount val="14"/>
                <c:pt idx="0">
                  <c:v>SIMS Vragenlijst</c:v>
                </c:pt>
                <c:pt idx="13">
                  <c:v>BPNPE Vragenlijst</c:v>
                </c:pt>
              </c:strCache>
            </c:strRef>
          </c:cat>
          <c:val>
            <c:numRef>
              <c:f>Samenvatting!$B$11:$X$11</c:f>
              <c:numCache>
                <c:formatCode>0.0</c:formatCode>
                <c:ptCount val="23"/>
                <c:pt idx="0">
                  <c:v>3.6578947368421053</c:v>
                </c:pt>
                <c:pt idx="1">
                  <c:v>4</c:v>
                </c:pt>
                <c:pt idx="2">
                  <c:v>4</c:v>
                </c:pt>
                <c:pt idx="3">
                  <c:v>1.9754441808503158</c:v>
                </c:pt>
                <c:pt idx="4">
                  <c:v>4.1842105263157894</c:v>
                </c:pt>
                <c:pt idx="5">
                  <c:v>1.7792172534819124</c:v>
                </c:pt>
                <c:pt idx="6">
                  <c:v>4.6447368421052628</c:v>
                </c:pt>
                <c:pt idx="7">
                  <c:v>2.1707384142631958</c:v>
                </c:pt>
                <c:pt idx="8">
                  <c:v>2.9342105263157894</c:v>
                </c:pt>
                <c:pt idx="9">
                  <c:v>1.6918276217612676</c:v>
                </c:pt>
                <c:pt idx="10">
                  <c:v>2.8684210526315788</c:v>
                </c:pt>
                <c:pt idx="11">
                  <c:v>1.6111453918514651</c:v>
                </c:pt>
                <c:pt idx="12" formatCode="General">
                  <c:v>0</c:v>
                </c:pt>
                <c:pt idx="13">
                  <c:v>4.5394736842105265</c:v>
                </c:pt>
                <c:pt idx="14">
                  <c:v>5</c:v>
                </c:pt>
                <c:pt idx="15">
                  <c:v>4</c:v>
                </c:pt>
                <c:pt idx="16">
                  <c:v>1.5202665208635662</c:v>
                </c:pt>
                <c:pt idx="17">
                  <c:v>5.1842105263157894</c:v>
                </c:pt>
                <c:pt idx="18">
                  <c:v>1.3924609037316102</c:v>
                </c:pt>
                <c:pt idx="19">
                  <c:v>4.4210526315789478</c:v>
                </c:pt>
                <c:pt idx="20">
                  <c:v>1.3881705744827075</c:v>
                </c:pt>
                <c:pt idx="21">
                  <c:v>4.0131578947368425</c:v>
                </c:pt>
                <c:pt idx="22">
                  <c:v>1.5534342260735861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3203072"/>
        <c:axId val="113225728"/>
        <c:axId val="0"/>
      </c:bar3DChart>
      <c:catAx>
        <c:axId val="11320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Voormeting: 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13225728"/>
        <c:crosses val="autoZero"/>
        <c:auto val="1"/>
        <c:lblAlgn val="ctr"/>
        <c:lblOffset val="100"/>
        <c:noMultiLvlLbl val="0"/>
      </c:catAx>
      <c:valAx>
        <c:axId val="113225728"/>
        <c:scaling>
          <c:orientation val="minMax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1132030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Interventie / </a:t>
            </a:r>
            <a:r>
              <a:rPr lang="nl-NL" baseline="0"/>
              <a:t>BPN-PE / Voormeting</a:t>
            </a:r>
            <a:endParaRPr lang="nl-N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Samenvatting!$S$7:$S$8</c:f>
              <c:strCache>
                <c:ptCount val="1"/>
                <c:pt idx="0">
                  <c:v>Relatie: 2-5-8-11 Gemiddelde:</c:v>
                </c:pt>
              </c:strCache>
            </c:strRef>
          </c:tx>
          <c:invertIfNegative val="0"/>
          <c:val>
            <c:numRef>
              <c:f>Samenvatting!$S$9</c:f>
              <c:numCache>
                <c:formatCode>0.0</c:formatCode>
                <c:ptCount val="1"/>
                <c:pt idx="0">
                  <c:v>5.2386363636363633</c:v>
                </c:pt>
              </c:numCache>
            </c:numRef>
          </c:val>
        </c:ser>
        <c:ser>
          <c:idx val="1"/>
          <c:order val="1"/>
          <c:tx>
            <c:strRef>
              <c:f>Samenvatting!$U$7:$U$8</c:f>
              <c:strCache>
                <c:ptCount val="1"/>
                <c:pt idx="0">
                  <c:v>Competentie: 1-4-7-10 Gemiddelde:</c:v>
                </c:pt>
              </c:strCache>
            </c:strRef>
          </c:tx>
          <c:invertIfNegative val="0"/>
          <c:val>
            <c:numRef>
              <c:f>Samenvatting!$U$9</c:f>
              <c:numCache>
                <c:formatCode>0.0</c:formatCode>
                <c:ptCount val="1"/>
                <c:pt idx="0">
                  <c:v>4.375</c:v>
                </c:pt>
              </c:numCache>
            </c:numRef>
          </c:val>
        </c:ser>
        <c:ser>
          <c:idx val="2"/>
          <c:order val="2"/>
          <c:tx>
            <c:strRef>
              <c:f>Samenvatting!$W$7:$W$8</c:f>
              <c:strCache>
                <c:ptCount val="1"/>
                <c:pt idx="0">
                  <c:v>Autonomie: 3-6-9-12 Gemiddelde:</c:v>
                </c:pt>
              </c:strCache>
            </c:strRef>
          </c:tx>
          <c:invertIfNegative val="0"/>
          <c:val>
            <c:numRef>
              <c:f>Samenvatting!$W$9</c:f>
              <c:numCache>
                <c:formatCode>0.0</c:formatCode>
                <c:ptCount val="1"/>
                <c:pt idx="0">
                  <c:v>4.0470588235294116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240000"/>
        <c:axId val="98241920"/>
      </c:barChart>
      <c:catAx>
        <c:axId val="9824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Basisbehoeften level</a:t>
                </a:r>
              </a:p>
            </c:rich>
          </c:tx>
          <c:overlay val="0"/>
        </c:title>
        <c:majorTickMark val="out"/>
        <c:minorTickMark val="none"/>
        <c:tickLblPos val="nextTo"/>
        <c:crossAx val="98241920"/>
        <c:crosses val="autoZero"/>
        <c:auto val="1"/>
        <c:lblAlgn val="ctr"/>
        <c:lblOffset val="100"/>
        <c:noMultiLvlLbl val="0"/>
      </c:catAx>
      <c:valAx>
        <c:axId val="98241920"/>
        <c:scaling>
          <c:orientation val="minMax"/>
          <c:max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8240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Interventiegroep / SIMS / Nameting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Samenvatting!$F$15:$F$16</c:f>
              <c:strCache>
                <c:ptCount val="1"/>
                <c:pt idx="0">
                  <c:v>A-Motivatie: 4-8-12-16 Gemiddelde:</c:v>
                </c:pt>
              </c:strCache>
            </c:strRef>
          </c:tx>
          <c:invertIfNegative val="0"/>
          <c:val>
            <c:numRef>
              <c:f>Samenvatting!$F$17</c:f>
              <c:numCache>
                <c:formatCode>0.0</c:formatCode>
                <c:ptCount val="1"/>
                <c:pt idx="0">
                  <c:v>4.1590909090909092</c:v>
                </c:pt>
              </c:numCache>
            </c:numRef>
          </c:val>
        </c:ser>
        <c:ser>
          <c:idx val="1"/>
          <c:order val="1"/>
          <c:tx>
            <c:strRef>
              <c:f>Samenvatting!$H$15:$H$16</c:f>
              <c:strCache>
                <c:ptCount val="1"/>
                <c:pt idx="0">
                  <c:v>Externe Reguatie: 3-7-11-15 Gemiddelde:</c:v>
                </c:pt>
              </c:strCache>
            </c:strRef>
          </c:tx>
          <c:invertIfNegative val="0"/>
          <c:val>
            <c:numRef>
              <c:f>Samenvatting!$H$17</c:f>
              <c:numCache>
                <c:formatCode>0.0</c:formatCode>
                <c:ptCount val="1"/>
                <c:pt idx="0">
                  <c:v>5.2159090909090908</c:v>
                </c:pt>
              </c:numCache>
            </c:numRef>
          </c:val>
        </c:ser>
        <c:ser>
          <c:idx val="2"/>
          <c:order val="2"/>
          <c:tx>
            <c:strRef>
              <c:f>Samenvatting!$J$15:$J$16</c:f>
              <c:strCache>
                <c:ptCount val="1"/>
                <c:pt idx="0">
                  <c:v>Geidentificeerde Regulatie: 2-6-10-14 Gemiddelde:</c:v>
                </c:pt>
              </c:strCache>
            </c:strRef>
          </c:tx>
          <c:invertIfNegative val="0"/>
          <c:val>
            <c:numRef>
              <c:f>Samenvatting!$J$17</c:f>
              <c:numCache>
                <c:formatCode>0.0</c:formatCode>
                <c:ptCount val="1"/>
                <c:pt idx="0">
                  <c:v>2.7840909090909092</c:v>
                </c:pt>
              </c:numCache>
            </c:numRef>
          </c:val>
        </c:ser>
        <c:ser>
          <c:idx val="3"/>
          <c:order val="3"/>
          <c:tx>
            <c:strRef>
              <c:f>Samenvatting!$L$15:$L$16</c:f>
              <c:strCache>
                <c:ptCount val="1"/>
                <c:pt idx="0">
                  <c:v>Intrinsieke Motivatie: 1-5-9-13 Gemiddelde:</c:v>
                </c:pt>
              </c:strCache>
            </c:strRef>
          </c:tx>
          <c:invertIfNegative val="0"/>
          <c:val>
            <c:numRef>
              <c:f>Samenvatting!$L$17</c:f>
              <c:numCache>
                <c:formatCode>0.0</c:formatCode>
                <c:ptCount val="1"/>
                <c:pt idx="0">
                  <c:v>2.8409090909090908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025280"/>
        <c:axId val="99027200"/>
      </c:barChart>
      <c:catAx>
        <c:axId val="9902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Motivatielevel</a:t>
                </a:r>
              </a:p>
            </c:rich>
          </c:tx>
          <c:overlay val="0"/>
        </c:title>
        <c:majorTickMark val="out"/>
        <c:minorTickMark val="none"/>
        <c:tickLblPos val="nextTo"/>
        <c:crossAx val="99027200"/>
        <c:crosses val="autoZero"/>
        <c:auto val="1"/>
        <c:lblAlgn val="ctr"/>
        <c:lblOffset val="100"/>
        <c:noMultiLvlLbl val="0"/>
      </c:catAx>
      <c:valAx>
        <c:axId val="99027200"/>
        <c:scaling>
          <c:orientation val="minMax"/>
          <c:max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9025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Interventie / BPN-PE / Nameting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Samenvatting!$S$15:$S$16</c:f>
              <c:strCache>
                <c:ptCount val="1"/>
                <c:pt idx="0">
                  <c:v>Relatie: 2-5-8-11 Gemiddelde:</c:v>
                </c:pt>
              </c:strCache>
            </c:strRef>
          </c:tx>
          <c:invertIfNegative val="0"/>
          <c:val>
            <c:numRef>
              <c:f>Samenvatting!$S$17</c:f>
              <c:numCache>
                <c:formatCode>0.0</c:formatCode>
                <c:ptCount val="1"/>
                <c:pt idx="0">
                  <c:v>5.1931818181818183</c:v>
                </c:pt>
              </c:numCache>
            </c:numRef>
          </c:val>
        </c:ser>
        <c:ser>
          <c:idx val="1"/>
          <c:order val="1"/>
          <c:tx>
            <c:strRef>
              <c:f>Samenvatting!$U$15:$U$16</c:f>
              <c:strCache>
                <c:ptCount val="1"/>
                <c:pt idx="0">
                  <c:v>Competentie: 1-4-7-10 Gemiddelde:</c:v>
                </c:pt>
              </c:strCache>
            </c:strRef>
          </c:tx>
          <c:invertIfNegative val="0"/>
          <c:val>
            <c:numRef>
              <c:f>Samenvatting!$U$17</c:f>
              <c:numCache>
                <c:formatCode>0.0</c:formatCode>
                <c:ptCount val="1"/>
                <c:pt idx="0">
                  <c:v>4.1136363636363633</c:v>
                </c:pt>
              </c:numCache>
            </c:numRef>
          </c:val>
        </c:ser>
        <c:ser>
          <c:idx val="2"/>
          <c:order val="2"/>
          <c:tx>
            <c:strRef>
              <c:f>Samenvatting!$W$15:$W$16</c:f>
              <c:strCache>
                <c:ptCount val="1"/>
                <c:pt idx="0">
                  <c:v>Autonomie: 3-6-9-12 Gemiddelde:</c:v>
                </c:pt>
              </c:strCache>
            </c:strRef>
          </c:tx>
          <c:invertIfNegative val="0"/>
          <c:val>
            <c:numRef>
              <c:f>Samenvatting!$W$17</c:f>
              <c:numCache>
                <c:formatCode>0.0</c:formatCode>
                <c:ptCount val="1"/>
                <c:pt idx="0">
                  <c:v>3.8863636363636362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063680"/>
        <c:axId val="99074048"/>
      </c:barChart>
      <c:catAx>
        <c:axId val="9906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Basisbehoeften level</a:t>
                </a:r>
              </a:p>
            </c:rich>
          </c:tx>
          <c:overlay val="0"/>
        </c:title>
        <c:majorTickMark val="out"/>
        <c:minorTickMark val="none"/>
        <c:tickLblPos val="nextTo"/>
        <c:crossAx val="99074048"/>
        <c:crosses val="autoZero"/>
        <c:auto val="1"/>
        <c:lblAlgn val="ctr"/>
        <c:lblOffset val="100"/>
        <c:noMultiLvlLbl val="0"/>
      </c:catAx>
      <c:valAx>
        <c:axId val="99074048"/>
        <c:scaling>
          <c:orientation val="minMax"/>
          <c:max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9063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Controle / SIMS / Voormeting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Samenvatting!$F$25:$F$26</c:f>
              <c:strCache>
                <c:ptCount val="1"/>
                <c:pt idx="0">
                  <c:v>A-Motivatie: 4-8-12-16 Gemiddelde:</c:v>
                </c:pt>
              </c:strCache>
            </c:strRef>
          </c:tx>
          <c:invertIfNegative val="0"/>
          <c:val>
            <c:numRef>
              <c:f>Samenvatting!$F$27</c:f>
              <c:numCache>
                <c:formatCode>0.0</c:formatCode>
                <c:ptCount val="1"/>
                <c:pt idx="0">
                  <c:v>3.875</c:v>
                </c:pt>
              </c:numCache>
            </c:numRef>
          </c:val>
        </c:ser>
        <c:ser>
          <c:idx val="1"/>
          <c:order val="1"/>
          <c:tx>
            <c:strRef>
              <c:f>Samenvatting!$H$25:$H$26</c:f>
              <c:strCache>
                <c:ptCount val="1"/>
                <c:pt idx="0">
                  <c:v>Externe Reguatie: 3-7-11-15 Gemiddelde:</c:v>
                </c:pt>
              </c:strCache>
            </c:strRef>
          </c:tx>
          <c:invertIfNegative val="0"/>
          <c:val>
            <c:numRef>
              <c:f>Samenvatting!$H$27</c:f>
              <c:numCache>
                <c:formatCode>0.0</c:formatCode>
                <c:ptCount val="1"/>
                <c:pt idx="0">
                  <c:v>5.416666666666667</c:v>
                </c:pt>
              </c:numCache>
            </c:numRef>
          </c:val>
        </c:ser>
        <c:ser>
          <c:idx val="2"/>
          <c:order val="2"/>
          <c:tx>
            <c:strRef>
              <c:f>Samenvatting!$J$25:$J$26</c:f>
              <c:strCache>
                <c:ptCount val="1"/>
                <c:pt idx="0">
                  <c:v>Geidentificeerde Regulatie: 2-6-10-14 Gemiddelde:</c:v>
                </c:pt>
              </c:strCache>
            </c:strRef>
          </c:tx>
          <c:invertIfNegative val="0"/>
          <c:val>
            <c:numRef>
              <c:f>Samenvatting!$J$27</c:f>
              <c:numCache>
                <c:formatCode>0.0</c:formatCode>
                <c:ptCount val="1"/>
                <c:pt idx="0">
                  <c:v>2.8645833333333335</c:v>
                </c:pt>
              </c:numCache>
            </c:numRef>
          </c:val>
        </c:ser>
        <c:ser>
          <c:idx val="3"/>
          <c:order val="3"/>
          <c:tx>
            <c:strRef>
              <c:f>Samenvatting!$L$25:$L$26</c:f>
              <c:strCache>
                <c:ptCount val="1"/>
                <c:pt idx="0">
                  <c:v>Intrinsieke Motivatie: 1-5-9-13 Gemiddelde:</c:v>
                </c:pt>
              </c:strCache>
            </c:strRef>
          </c:tx>
          <c:invertIfNegative val="0"/>
          <c:val>
            <c:numRef>
              <c:f>Samenvatting!$L$27</c:f>
              <c:numCache>
                <c:formatCode>0.0</c:formatCode>
                <c:ptCount val="1"/>
                <c:pt idx="0">
                  <c:v>4.145833333333333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136256"/>
        <c:axId val="99138176"/>
      </c:barChart>
      <c:catAx>
        <c:axId val="9913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Motivatie level</a:t>
                </a:r>
              </a:p>
            </c:rich>
          </c:tx>
          <c:overlay val="0"/>
        </c:title>
        <c:majorTickMark val="out"/>
        <c:minorTickMark val="none"/>
        <c:tickLblPos val="nextTo"/>
        <c:crossAx val="99138176"/>
        <c:crosses val="autoZero"/>
        <c:auto val="1"/>
        <c:lblAlgn val="ctr"/>
        <c:lblOffset val="100"/>
        <c:noMultiLvlLbl val="0"/>
      </c:catAx>
      <c:valAx>
        <c:axId val="99138176"/>
        <c:scaling>
          <c:orientation val="minMax"/>
          <c:max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9136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Controle / BPN-PE / Voormeting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Samenvatting!$S$25:$S$26</c:f>
              <c:strCache>
                <c:ptCount val="1"/>
                <c:pt idx="0">
                  <c:v>Relatie: 2-5-8-11 Gemiddelde:</c:v>
                </c:pt>
              </c:strCache>
            </c:strRef>
          </c:tx>
          <c:invertIfNegative val="0"/>
          <c:val>
            <c:numRef>
              <c:f>Samenvatting!$S$27</c:f>
              <c:numCache>
                <c:formatCode>0.0</c:formatCode>
                <c:ptCount val="1"/>
                <c:pt idx="0">
                  <c:v>6.197916666666667</c:v>
                </c:pt>
              </c:numCache>
            </c:numRef>
          </c:val>
        </c:ser>
        <c:ser>
          <c:idx val="1"/>
          <c:order val="1"/>
          <c:tx>
            <c:strRef>
              <c:f>Samenvatting!$U$25:$U$26</c:f>
              <c:strCache>
                <c:ptCount val="1"/>
                <c:pt idx="0">
                  <c:v>Competentie: 1-4-7-10 Gemiddelde:</c:v>
                </c:pt>
              </c:strCache>
            </c:strRef>
          </c:tx>
          <c:invertIfNegative val="0"/>
          <c:val>
            <c:numRef>
              <c:f>Samenvatting!$U$27</c:f>
              <c:numCache>
                <c:formatCode>0.0</c:formatCode>
                <c:ptCount val="1"/>
                <c:pt idx="0">
                  <c:v>5.09375</c:v>
                </c:pt>
              </c:numCache>
            </c:numRef>
          </c:val>
        </c:ser>
        <c:ser>
          <c:idx val="2"/>
          <c:order val="2"/>
          <c:tx>
            <c:strRef>
              <c:f>Samenvatting!$W$25:$W$26</c:f>
              <c:strCache>
                <c:ptCount val="1"/>
                <c:pt idx="0">
                  <c:v>Autonomie: 3-6-9-12 Gemiddelde:</c:v>
                </c:pt>
              </c:strCache>
            </c:strRef>
          </c:tx>
          <c:invertIfNegative val="0"/>
          <c:val>
            <c:numRef>
              <c:f>Samenvatting!$W$27</c:f>
              <c:numCache>
                <c:formatCode>0.0</c:formatCode>
                <c:ptCount val="1"/>
                <c:pt idx="0">
                  <c:v>5.135416666666667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393600"/>
        <c:axId val="110399872"/>
      </c:barChart>
      <c:catAx>
        <c:axId val="11039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Basisbehoeften level</a:t>
                </a:r>
              </a:p>
            </c:rich>
          </c:tx>
          <c:overlay val="0"/>
        </c:title>
        <c:majorTickMark val="out"/>
        <c:minorTickMark val="none"/>
        <c:tickLblPos val="nextTo"/>
        <c:crossAx val="110399872"/>
        <c:crosses val="autoZero"/>
        <c:auto val="1"/>
        <c:lblAlgn val="ctr"/>
        <c:lblOffset val="100"/>
        <c:noMultiLvlLbl val="0"/>
      </c:catAx>
      <c:valAx>
        <c:axId val="110399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0393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Controle / SIMS / Nameting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Samenvatting!$F$33:$F$34</c:f>
              <c:strCache>
                <c:ptCount val="1"/>
                <c:pt idx="0">
                  <c:v>A-Motivatie: 4-8-12-16 Gemiddelde:</c:v>
                </c:pt>
              </c:strCache>
            </c:strRef>
          </c:tx>
          <c:invertIfNegative val="0"/>
          <c:val>
            <c:numRef>
              <c:f>Samenvatting!$F$35</c:f>
              <c:numCache>
                <c:formatCode>0.0</c:formatCode>
                <c:ptCount val="1"/>
                <c:pt idx="0">
                  <c:v>4.291666666666667</c:v>
                </c:pt>
              </c:numCache>
            </c:numRef>
          </c:val>
        </c:ser>
        <c:ser>
          <c:idx val="1"/>
          <c:order val="1"/>
          <c:tx>
            <c:strRef>
              <c:f>Samenvatting!$H$33:$H$34</c:f>
              <c:strCache>
                <c:ptCount val="1"/>
                <c:pt idx="0">
                  <c:v>Externe Reguatie: 3-7-11-15 Gemiddelde:</c:v>
                </c:pt>
              </c:strCache>
            </c:strRef>
          </c:tx>
          <c:invertIfNegative val="0"/>
          <c:val>
            <c:numRef>
              <c:f>Samenvatting!$H$35</c:f>
              <c:numCache>
                <c:formatCode>0.0</c:formatCode>
                <c:ptCount val="1"/>
                <c:pt idx="0">
                  <c:v>4.666666666666667</c:v>
                </c:pt>
              </c:numCache>
            </c:numRef>
          </c:val>
        </c:ser>
        <c:ser>
          <c:idx val="2"/>
          <c:order val="2"/>
          <c:tx>
            <c:strRef>
              <c:f>Samenvatting!$J$33:$J$34</c:f>
              <c:strCache>
                <c:ptCount val="1"/>
                <c:pt idx="0">
                  <c:v>Geidentificeerde Regulatie: 2-6-10-14 Gemiddelde:</c:v>
                </c:pt>
              </c:strCache>
            </c:strRef>
          </c:tx>
          <c:invertIfNegative val="0"/>
          <c:val>
            <c:numRef>
              <c:f>Samenvatting!$J$35</c:f>
              <c:numCache>
                <c:formatCode>0.0</c:formatCode>
                <c:ptCount val="1"/>
                <c:pt idx="0">
                  <c:v>3.7395833333333335</c:v>
                </c:pt>
              </c:numCache>
            </c:numRef>
          </c:val>
        </c:ser>
        <c:ser>
          <c:idx val="3"/>
          <c:order val="3"/>
          <c:tx>
            <c:strRef>
              <c:f>Samenvatting!$L$33:$L$34</c:f>
              <c:strCache>
                <c:ptCount val="1"/>
                <c:pt idx="0">
                  <c:v>Intrinsieke Motivatie: 1-5-9-13 Gemiddelde:</c:v>
                </c:pt>
              </c:strCache>
            </c:strRef>
          </c:tx>
          <c:invertIfNegative val="0"/>
          <c:val>
            <c:numRef>
              <c:f>Samenvatting!$L$35</c:f>
              <c:numCache>
                <c:formatCode>0.0</c:formatCode>
                <c:ptCount val="1"/>
                <c:pt idx="0">
                  <c:v>3.6875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538752"/>
        <c:axId val="112540672"/>
      </c:barChart>
      <c:catAx>
        <c:axId val="11253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Motivatielevel</a:t>
                </a:r>
              </a:p>
            </c:rich>
          </c:tx>
          <c:overlay val="0"/>
        </c:title>
        <c:majorTickMark val="out"/>
        <c:minorTickMark val="none"/>
        <c:tickLblPos val="nextTo"/>
        <c:crossAx val="112540672"/>
        <c:crosses val="autoZero"/>
        <c:auto val="1"/>
        <c:lblAlgn val="ctr"/>
        <c:lblOffset val="100"/>
        <c:noMultiLvlLbl val="0"/>
      </c:catAx>
      <c:valAx>
        <c:axId val="112540672"/>
        <c:scaling>
          <c:orientation val="minMax"/>
          <c:max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253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Controle / BPN-PE / Nameting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Samenvatting!$S$33:$S$34</c:f>
              <c:strCache>
                <c:ptCount val="1"/>
                <c:pt idx="0">
                  <c:v>Relatie: 2-5-8-11 Gemiddelde:</c:v>
                </c:pt>
              </c:strCache>
            </c:strRef>
          </c:tx>
          <c:invertIfNegative val="0"/>
          <c:val>
            <c:numRef>
              <c:f>Samenvatting!$S$35</c:f>
              <c:numCache>
                <c:formatCode>0.0</c:formatCode>
                <c:ptCount val="1"/>
                <c:pt idx="0">
                  <c:v>5.552083333333333</c:v>
                </c:pt>
              </c:numCache>
            </c:numRef>
          </c:val>
        </c:ser>
        <c:ser>
          <c:idx val="1"/>
          <c:order val="1"/>
          <c:tx>
            <c:strRef>
              <c:f>Samenvatting!$U$33:$U$34</c:f>
              <c:strCache>
                <c:ptCount val="1"/>
                <c:pt idx="0">
                  <c:v>Competentie: 1-4-7-10 Gemiddelde:</c:v>
                </c:pt>
              </c:strCache>
            </c:strRef>
          </c:tx>
          <c:invertIfNegative val="0"/>
          <c:val>
            <c:numRef>
              <c:f>Samenvatting!$U$35</c:f>
              <c:numCache>
                <c:formatCode>0.0</c:formatCode>
                <c:ptCount val="1"/>
                <c:pt idx="0">
                  <c:v>4.947916666666667</c:v>
                </c:pt>
              </c:numCache>
            </c:numRef>
          </c:val>
        </c:ser>
        <c:ser>
          <c:idx val="2"/>
          <c:order val="2"/>
          <c:tx>
            <c:strRef>
              <c:f>Samenvatting!$W$33:$W$34</c:f>
              <c:strCache>
                <c:ptCount val="1"/>
                <c:pt idx="0">
                  <c:v>Autonomie: 3-6-9-12 Gemiddelde:</c:v>
                </c:pt>
              </c:strCache>
            </c:strRef>
          </c:tx>
          <c:invertIfNegative val="0"/>
          <c:val>
            <c:numRef>
              <c:f>Samenvatting!$W$35</c:f>
              <c:numCache>
                <c:formatCode>0.0</c:formatCode>
                <c:ptCount val="1"/>
                <c:pt idx="0">
                  <c:v>4.822916666666667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585344"/>
        <c:axId val="112657152"/>
      </c:barChart>
      <c:catAx>
        <c:axId val="11258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Motivatielevel</a:t>
                </a:r>
              </a:p>
            </c:rich>
          </c:tx>
          <c:overlay val="0"/>
        </c:title>
        <c:majorTickMark val="out"/>
        <c:minorTickMark val="none"/>
        <c:tickLblPos val="nextTo"/>
        <c:crossAx val="112657152"/>
        <c:crosses val="autoZero"/>
        <c:auto val="1"/>
        <c:lblAlgn val="ctr"/>
        <c:lblOffset val="100"/>
        <c:noMultiLvlLbl val="0"/>
      </c:catAx>
      <c:valAx>
        <c:axId val="112657152"/>
        <c:scaling>
          <c:orientation val="minMax"/>
          <c:max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2585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Interventie voor- en nameting SIMS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257036439135223"/>
          <c:y val="0.15461576008191624"/>
          <c:w val="0.49550207375523364"/>
          <c:h val="0.67541207674411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Samenvatting!$F$7:$F$8</c:f>
              <c:strCache>
                <c:ptCount val="1"/>
                <c:pt idx="0">
                  <c:v>A-Motivatie: 4-8-12-16 Gemiddelde:</c:v>
                </c:pt>
              </c:strCache>
            </c:strRef>
          </c:tx>
          <c:invertIfNegative val="0"/>
          <c:val>
            <c:numRef>
              <c:f>(Samenvatting!$F$9,Samenvatting!$F$17)</c:f>
              <c:numCache>
                <c:formatCode>0.0</c:formatCode>
                <c:ptCount val="2"/>
                <c:pt idx="0">
                  <c:v>4.2272727272727275</c:v>
                </c:pt>
                <c:pt idx="1">
                  <c:v>4.1590909090909092</c:v>
                </c:pt>
              </c:numCache>
            </c:numRef>
          </c:val>
        </c:ser>
        <c:ser>
          <c:idx val="3"/>
          <c:order val="1"/>
          <c:tx>
            <c:strRef>
              <c:f>Samenvatting!$H$7:$H$8</c:f>
              <c:strCache>
                <c:ptCount val="1"/>
                <c:pt idx="0">
                  <c:v>Externe Reguatie: 3-7-11-15 Gemiddelde: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(Samenvatting!$H$9,Samenvatting!$H$17)</c:f>
              <c:numCache>
                <c:formatCode>0.0</c:formatCode>
                <c:ptCount val="2"/>
                <c:pt idx="0">
                  <c:v>4.7272727272727275</c:v>
                </c:pt>
                <c:pt idx="1">
                  <c:v>5.2159090909090908</c:v>
                </c:pt>
              </c:numCache>
            </c:numRef>
          </c:val>
        </c:ser>
        <c:ser>
          <c:idx val="1"/>
          <c:order val="2"/>
          <c:tx>
            <c:strRef>
              <c:f>Samenvatting!$J$7:$J$8</c:f>
              <c:strCache>
                <c:ptCount val="1"/>
                <c:pt idx="0">
                  <c:v>Geidentificeerde Regulatie: 2-6-10-14 Gemiddelde: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(Samenvatting!$J$9,Samenvatting!$J$17)</c:f>
              <c:numCache>
                <c:formatCode>0.0</c:formatCode>
                <c:ptCount val="2"/>
                <c:pt idx="0">
                  <c:v>2.8636363636363638</c:v>
                </c:pt>
                <c:pt idx="1">
                  <c:v>2.7840909090909092</c:v>
                </c:pt>
              </c:numCache>
            </c:numRef>
          </c:val>
        </c:ser>
        <c:ser>
          <c:idx val="2"/>
          <c:order val="3"/>
          <c:tx>
            <c:strRef>
              <c:f>Samenvatting!$L$7:$L$8</c:f>
              <c:strCache>
                <c:ptCount val="1"/>
                <c:pt idx="0">
                  <c:v>Intrinsieke Motivatie: 1-5-9-13 Gemiddelde: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(Samenvatting!$L$9,Samenvatting!$L$17)</c:f>
              <c:numCache>
                <c:formatCode>0.0</c:formatCode>
                <c:ptCount val="2"/>
                <c:pt idx="0">
                  <c:v>2.8181818181818183</c:v>
                </c:pt>
                <c:pt idx="1">
                  <c:v>2.8409090909090908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686592"/>
        <c:axId val="112688512"/>
      </c:barChart>
      <c:catAx>
        <c:axId val="11268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Motivatielevels</a:t>
                </a:r>
              </a:p>
            </c:rich>
          </c:tx>
          <c:overlay val="0"/>
        </c:title>
        <c:majorTickMark val="out"/>
        <c:minorTickMark val="none"/>
        <c:tickLblPos val="nextTo"/>
        <c:crossAx val="112688512"/>
        <c:crosses val="autoZero"/>
        <c:auto val="1"/>
        <c:lblAlgn val="ctr"/>
        <c:lblOffset val="100"/>
        <c:noMultiLvlLbl val="0"/>
      </c:catAx>
      <c:valAx>
        <c:axId val="112688512"/>
        <c:scaling>
          <c:orientation val="minMax"/>
          <c:max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2686592"/>
        <c:crosses val="autoZero"/>
        <c:crossBetween val="between"/>
      </c:valAx>
      <c:spPr>
        <a:noFill/>
      </c:spPr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5</xdr:row>
      <xdr:rowOff>349249</xdr:rowOff>
    </xdr:from>
    <xdr:to>
      <xdr:col>32</xdr:col>
      <xdr:colOff>587375</xdr:colOff>
      <xdr:row>10</xdr:row>
      <xdr:rowOff>196848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587374</xdr:colOff>
      <xdr:row>6</xdr:row>
      <xdr:rowOff>15875</xdr:rowOff>
    </xdr:from>
    <xdr:to>
      <xdr:col>41</xdr:col>
      <xdr:colOff>603249</xdr:colOff>
      <xdr:row>10</xdr:row>
      <xdr:rowOff>190499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587375</xdr:colOff>
      <xdr:row>13</xdr:row>
      <xdr:rowOff>333375</xdr:rowOff>
    </xdr:from>
    <xdr:to>
      <xdr:col>33</xdr:col>
      <xdr:colOff>0</xdr:colOff>
      <xdr:row>18</xdr:row>
      <xdr:rowOff>188912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1</xdr:colOff>
      <xdr:row>13</xdr:row>
      <xdr:rowOff>333375</xdr:rowOff>
    </xdr:from>
    <xdr:to>
      <xdr:col>42</xdr:col>
      <xdr:colOff>31751</xdr:colOff>
      <xdr:row>18</xdr:row>
      <xdr:rowOff>204787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15876</xdr:colOff>
      <xdr:row>24</xdr:row>
      <xdr:rowOff>15874</xdr:rowOff>
    </xdr:from>
    <xdr:to>
      <xdr:col>33</xdr:col>
      <xdr:colOff>15876</xdr:colOff>
      <xdr:row>29</xdr:row>
      <xdr:rowOff>0</xdr:rowOff>
    </xdr:to>
    <xdr:graphicFrame macro="">
      <xdr:nvGraphicFramePr>
        <xdr:cNvPr id="8" name="Grafie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15875</xdr:colOff>
      <xdr:row>24</xdr:row>
      <xdr:rowOff>15875</xdr:rowOff>
    </xdr:from>
    <xdr:to>
      <xdr:col>42</xdr:col>
      <xdr:colOff>31750</xdr:colOff>
      <xdr:row>29</xdr:row>
      <xdr:rowOff>0</xdr:rowOff>
    </xdr:to>
    <xdr:graphicFrame macro="">
      <xdr:nvGraphicFramePr>
        <xdr:cNvPr id="9" name="Grafie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0</xdr:colOff>
      <xdr:row>32</xdr:row>
      <xdr:rowOff>0</xdr:rowOff>
    </xdr:from>
    <xdr:to>
      <xdr:col>33</xdr:col>
      <xdr:colOff>15875</xdr:colOff>
      <xdr:row>36</xdr:row>
      <xdr:rowOff>188912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32</xdr:row>
      <xdr:rowOff>15875</xdr:rowOff>
    </xdr:from>
    <xdr:to>
      <xdr:col>42</xdr:col>
      <xdr:colOff>15875</xdr:colOff>
      <xdr:row>36</xdr:row>
      <xdr:rowOff>188912</xdr:rowOff>
    </xdr:to>
    <xdr:graphicFrame macro="">
      <xdr:nvGraphicFramePr>
        <xdr:cNvPr id="11" name="Grafiek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408216</xdr:colOff>
      <xdr:row>6</xdr:row>
      <xdr:rowOff>13608</xdr:rowOff>
    </xdr:from>
    <xdr:to>
      <xdr:col>50</xdr:col>
      <xdr:colOff>381000</xdr:colOff>
      <xdr:row>11</xdr:row>
      <xdr:rowOff>27213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51</xdr:col>
      <xdr:colOff>0</xdr:colOff>
      <xdr:row>6</xdr:row>
      <xdr:rowOff>13608</xdr:rowOff>
    </xdr:from>
    <xdr:to>
      <xdr:col>58</xdr:col>
      <xdr:colOff>326571</xdr:colOff>
      <xdr:row>11</xdr:row>
      <xdr:rowOff>40820</xdr:rowOff>
    </xdr:to>
    <xdr:graphicFrame macro="">
      <xdr:nvGraphicFramePr>
        <xdr:cNvPr id="12" name="Grafiek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43</xdr:col>
      <xdr:colOff>13608</xdr:colOff>
      <xdr:row>24</xdr:row>
      <xdr:rowOff>13607</xdr:rowOff>
    </xdr:from>
    <xdr:to>
      <xdr:col>50</xdr:col>
      <xdr:colOff>598714</xdr:colOff>
      <xdr:row>28</xdr:row>
      <xdr:rowOff>190500</xdr:rowOff>
    </xdr:to>
    <xdr:graphicFrame macro="">
      <xdr:nvGraphicFramePr>
        <xdr:cNvPr id="13" name="Grafiek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40821</xdr:colOff>
      <xdr:row>31</xdr:row>
      <xdr:rowOff>326571</xdr:rowOff>
    </xdr:from>
    <xdr:to>
      <xdr:col>50</xdr:col>
      <xdr:colOff>421821</xdr:colOff>
      <xdr:row>36</xdr:row>
      <xdr:rowOff>149678</xdr:rowOff>
    </xdr:to>
    <xdr:graphicFrame macro="">
      <xdr:nvGraphicFramePr>
        <xdr:cNvPr id="14" name="Grafiek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36171</xdr:colOff>
      <xdr:row>46</xdr:row>
      <xdr:rowOff>192911</xdr:rowOff>
    </xdr:from>
    <xdr:to>
      <xdr:col>11</xdr:col>
      <xdr:colOff>1651805</xdr:colOff>
      <xdr:row>62</xdr:row>
      <xdr:rowOff>24113</xdr:rowOff>
    </xdr:to>
    <xdr:graphicFrame macro="">
      <xdr:nvGraphicFramePr>
        <xdr:cNvPr id="22" name="Grafiek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1062788</xdr:colOff>
      <xdr:row>69</xdr:row>
      <xdr:rowOff>0</xdr:rowOff>
    </xdr:from>
    <xdr:to>
      <xdr:col>10</xdr:col>
      <xdr:colOff>611604</xdr:colOff>
      <xdr:row>84</xdr:row>
      <xdr:rowOff>76200</xdr:rowOff>
    </xdr:to>
    <xdr:graphicFrame macro="">
      <xdr:nvGraphicFramePr>
        <xdr:cNvPr id="24" name="Grafiek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13</xdr:col>
      <xdr:colOff>219075</xdr:colOff>
      <xdr:row>23</xdr:row>
      <xdr:rowOff>185737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8" name="Tabel8" displayName="Tabel8" ref="A2:S27" totalsRowShown="0" headerRowDxfId="7">
  <autoFilter ref="A2:S27">
    <filterColumn colId="1">
      <filters>
        <filter val="J"/>
        <filter val="M"/>
      </filters>
    </filterColumn>
  </autoFilter>
  <tableColumns count="19">
    <tableColumn id="1" name="naam"/>
    <tableColumn id="2" name="geslacht"/>
    <tableColumn id="3" name="lftd"/>
    <tableColumn id="4" name="sim1"/>
    <tableColumn id="5" name="sim2"/>
    <tableColumn id="6" name="sim 3"/>
    <tableColumn id="7" name="sim 4"/>
    <tableColumn id="8" name="sim 5 "/>
    <tableColumn id="9" name="sim 6 "/>
    <tableColumn id="10" name="sim 7"/>
    <tableColumn id="11" name="sim 8"/>
    <tableColumn id="12" name="sim 9"/>
    <tableColumn id="13" name="sim 10 "/>
    <tableColumn id="14" name="sim 11"/>
    <tableColumn id="15" name="sim 12"/>
    <tableColumn id="16" name="sim 13"/>
    <tableColumn id="17" name="sim 14"/>
    <tableColumn id="18" name="sim 15"/>
    <tableColumn id="19" name="sim 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9" name="Tabel9" displayName="Tabel9" ref="A2:O26" totalsRowShown="0" headerRowDxfId="6">
  <autoFilter ref="A2:O26">
    <filterColumn colId="1">
      <filters>
        <filter val="J"/>
        <filter val="M"/>
      </filters>
    </filterColumn>
  </autoFilter>
  <tableColumns count="15">
    <tableColumn id="1" name="naam"/>
    <tableColumn id="2" name="geslacht"/>
    <tableColumn id="3" name="lftd"/>
    <tableColumn id="4" name="Bp1"/>
    <tableColumn id="5" name="Bp2"/>
    <tableColumn id="6" name="Bp3"/>
    <tableColumn id="7" name="Bp4"/>
    <tableColumn id="8" name="Bp5"/>
    <tableColumn id="9" name="Bp6"/>
    <tableColumn id="10" name="Bp7"/>
    <tableColumn id="11" name="Bp8"/>
    <tableColumn id="12" name="Bp9"/>
    <tableColumn id="13" name="Bp10"/>
    <tableColumn id="14" name="Bp11"/>
    <tableColumn id="15" name="Bp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1" name="Tabel11" displayName="Tabel11" ref="A2:S26" totalsRowShown="0" headerRowDxfId="5">
  <autoFilter ref="A2:S26">
    <filterColumn colId="1">
      <filters>
        <filter val="J"/>
        <filter val="M"/>
      </filters>
    </filterColumn>
  </autoFilter>
  <tableColumns count="19">
    <tableColumn id="1" name="naam"/>
    <tableColumn id="2" name="geslacht"/>
    <tableColumn id="3" name="lftd"/>
    <tableColumn id="4" name="sim1"/>
    <tableColumn id="5" name="sim2"/>
    <tableColumn id="6" name="sim 3"/>
    <tableColumn id="7" name="sim 4"/>
    <tableColumn id="8" name="sim 5 "/>
    <tableColumn id="9" name="sim 6 "/>
    <tableColumn id="10" name="sim 7"/>
    <tableColumn id="11" name="sim 8"/>
    <tableColumn id="12" name="sim 9"/>
    <tableColumn id="13" name="sim 10 "/>
    <tableColumn id="14" name="sim 11"/>
    <tableColumn id="15" name="sim 12"/>
    <tableColumn id="16" name="sim 13"/>
    <tableColumn id="17" name="sim 14"/>
    <tableColumn id="18" name="sim 15"/>
    <tableColumn id="19" name="sim 1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0" name="Tabel10" displayName="Tabel10" ref="A2:O26" totalsRowShown="0" headerRowDxfId="4">
  <autoFilter ref="A2:O26">
    <filterColumn colId="1">
      <filters>
        <filter val="J"/>
        <filter val="M"/>
      </filters>
    </filterColumn>
  </autoFilter>
  <tableColumns count="15">
    <tableColumn id="1" name="naam"/>
    <tableColumn id="2" name="geslacht"/>
    <tableColumn id="3" name="lftd"/>
    <tableColumn id="4" name="Bp1"/>
    <tableColumn id="5" name="Bp2"/>
    <tableColumn id="6" name="Bp3"/>
    <tableColumn id="7" name="Bp4"/>
    <tableColumn id="8" name="Bp5"/>
    <tableColumn id="9" name="Bp6"/>
    <tableColumn id="10" name="Bp7"/>
    <tableColumn id="11" name="Bp8"/>
    <tableColumn id="12" name="Bp9"/>
    <tableColumn id="13" name="Bp10"/>
    <tableColumn id="14" name="Bp11"/>
    <tableColumn id="15" name="Bp1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4" name="Tabel4" displayName="Tabel4" ref="A2:S27" totalsRowShown="0" headerRowDxfId="3">
  <autoFilter ref="A2:S27">
    <filterColumn colId="1">
      <filters>
        <filter val="J"/>
        <filter val="M"/>
      </filters>
    </filterColumn>
  </autoFilter>
  <tableColumns count="19">
    <tableColumn id="1" name="naam"/>
    <tableColumn id="2" name="geslacht"/>
    <tableColumn id="3" name="lftd"/>
    <tableColumn id="4" name="sim1"/>
    <tableColumn id="5" name="sim2"/>
    <tableColumn id="6" name="sim 3"/>
    <tableColumn id="7" name="sim 4"/>
    <tableColumn id="8" name="sim 5 "/>
    <tableColumn id="9" name="sim 6 "/>
    <tableColumn id="10" name="sim 7"/>
    <tableColumn id="11" name="sim 8"/>
    <tableColumn id="12" name="sim 9"/>
    <tableColumn id="13" name="sim 10 "/>
    <tableColumn id="14" name="sim 11"/>
    <tableColumn id="15" name="sim 12"/>
    <tableColumn id="16" name="sim 13"/>
    <tableColumn id="17" name="sim 14"/>
    <tableColumn id="18" name="sim 15"/>
    <tableColumn id="19" name="sim 16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" name="Tabel5" displayName="Tabel5" ref="A2:O27" totalsRowShown="0" headerRowDxfId="2">
  <autoFilter ref="A2:O27">
    <filterColumn colId="1">
      <filters>
        <filter val="J"/>
        <filter val="M"/>
      </filters>
    </filterColumn>
  </autoFilter>
  <tableColumns count="15">
    <tableColumn id="1" name="naam"/>
    <tableColumn id="2" name="geslacht"/>
    <tableColumn id="3" name="lftd"/>
    <tableColumn id="4" name="Bp1"/>
    <tableColumn id="5" name="Bp2"/>
    <tableColumn id="6" name="Bp3"/>
    <tableColumn id="7" name="Bp4"/>
    <tableColumn id="8" name="Bp5"/>
    <tableColumn id="9" name="Bp6"/>
    <tableColumn id="10" name="Bp7"/>
    <tableColumn id="11" name="Bp8"/>
    <tableColumn id="12" name="Bp9"/>
    <tableColumn id="13" name="Bp10"/>
    <tableColumn id="14" name="Bp11"/>
    <tableColumn id="15" name="Bp1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el7" displayName="Tabel7" ref="A2:S27" totalsRowShown="0" headerRowDxfId="1">
  <autoFilter ref="A2:S27">
    <filterColumn colId="1">
      <filters>
        <filter val="J"/>
        <filter val="M"/>
      </filters>
    </filterColumn>
  </autoFilter>
  <tableColumns count="19">
    <tableColumn id="1" name="naam"/>
    <tableColumn id="2" name="geslacht"/>
    <tableColumn id="3" name="lftd"/>
    <tableColumn id="4" name="sim1"/>
    <tableColumn id="5" name="sim2"/>
    <tableColumn id="6" name="sim 3"/>
    <tableColumn id="7" name="sim 4"/>
    <tableColumn id="8" name="sim 5 "/>
    <tableColumn id="9" name="sim 6 "/>
    <tableColumn id="10" name="sim 7"/>
    <tableColumn id="11" name="sim 8"/>
    <tableColumn id="12" name="sim 9"/>
    <tableColumn id="13" name="sim 10 "/>
    <tableColumn id="14" name="sim 11"/>
    <tableColumn id="15" name="sim 12"/>
    <tableColumn id="16" name="sim 13"/>
    <tableColumn id="17" name="sim 14"/>
    <tableColumn id="18" name="sim 15"/>
    <tableColumn id="19" name="sim 16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6" name="Tabel6" displayName="Tabel6" ref="A2:O27" totalsRowShown="0" headerRowDxfId="0">
  <autoFilter ref="A2:O27">
    <filterColumn colId="1">
      <filters>
        <filter val="J"/>
        <filter val="M"/>
      </filters>
    </filterColumn>
  </autoFilter>
  <tableColumns count="15">
    <tableColumn id="1" name="naam"/>
    <tableColumn id="2" name="geslacht"/>
    <tableColumn id="3" name="lftd"/>
    <tableColumn id="4" name="Bp1"/>
    <tableColumn id="5" name="Bp2"/>
    <tableColumn id="6" name="Bp3"/>
    <tableColumn id="7" name="Bp4"/>
    <tableColumn id="8" name="Bp5"/>
    <tableColumn id="9" name="Bp6"/>
    <tableColumn id="10" name="Bp7"/>
    <tableColumn id="11" name="Bp8"/>
    <tableColumn id="12" name="Bp9"/>
    <tableColumn id="13" name="Bp10"/>
    <tableColumn id="14" name="Bp11"/>
    <tableColumn id="15" name="Bp1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Uitwerkingen%20resultaten%206-5-2014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X86"/>
  <sheetViews>
    <sheetView tabSelected="1" topLeftCell="A46" zoomScale="79" zoomScaleNormal="79" workbookViewId="0">
      <selection activeCell="O55" sqref="O55"/>
    </sheetView>
  </sheetViews>
  <sheetFormatPr defaultColWidth="9.140625" defaultRowHeight="15" x14ac:dyDescent="0.25"/>
  <cols>
    <col min="1" max="1" width="16" customWidth="1"/>
    <col min="2" max="11" width="9.140625" customWidth="1"/>
    <col min="12" max="12" width="25" bestFit="1" customWidth="1"/>
    <col min="13" max="13" width="9.140625" customWidth="1"/>
    <col min="14" max="14" width="16" customWidth="1"/>
    <col min="15" max="24" width="9.140625" customWidth="1"/>
  </cols>
  <sheetData>
    <row r="2" spans="1:24" ht="46.5" x14ac:dyDescent="0.7">
      <c r="A2" s="33" t="s">
        <v>93</v>
      </c>
    </row>
    <row r="4" spans="1:24" ht="36" x14ac:dyDescent="0.55000000000000004">
      <c r="A4" s="22" t="s">
        <v>41</v>
      </c>
      <c r="B4" s="4"/>
      <c r="C4" s="4"/>
      <c r="D4" s="4"/>
    </row>
    <row r="5" spans="1:24" ht="36" x14ac:dyDescent="0.55000000000000004">
      <c r="A5" s="31"/>
      <c r="B5" s="32"/>
      <c r="C5" s="32"/>
    </row>
    <row r="6" spans="1:24" ht="27" thickBot="1" x14ac:dyDescent="0.45">
      <c r="B6" s="23" t="s">
        <v>40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 t="s">
        <v>21</v>
      </c>
    </row>
    <row r="7" spans="1:24" ht="137.25" thickBot="1" x14ac:dyDescent="0.35">
      <c r="A7" s="24" t="s">
        <v>42</v>
      </c>
      <c r="C7" s="15"/>
      <c r="D7" s="15"/>
      <c r="E7" s="15"/>
      <c r="F7" s="39" t="s">
        <v>62</v>
      </c>
      <c r="G7" s="39"/>
      <c r="H7" s="39" t="s">
        <v>61</v>
      </c>
      <c r="I7" s="39"/>
      <c r="J7" s="39" t="s">
        <v>60</v>
      </c>
      <c r="K7" s="39"/>
      <c r="L7" s="39" t="s">
        <v>54</v>
      </c>
      <c r="M7" s="39"/>
      <c r="N7" s="24" t="s">
        <v>42</v>
      </c>
      <c r="O7" s="40"/>
      <c r="P7" s="40"/>
      <c r="Q7" s="40"/>
      <c r="R7" s="40"/>
      <c r="S7" s="39" t="s">
        <v>65</v>
      </c>
      <c r="T7" s="39"/>
      <c r="U7" s="39" t="s">
        <v>64</v>
      </c>
      <c r="V7" s="39"/>
      <c r="W7" s="39" t="s">
        <v>63</v>
      </c>
      <c r="X7" s="39"/>
    </row>
    <row r="8" spans="1:24" ht="87.75" thickBot="1" x14ac:dyDescent="0.3">
      <c r="A8" s="34"/>
      <c r="B8" s="16" t="s">
        <v>45</v>
      </c>
      <c r="C8" s="17" t="s">
        <v>46</v>
      </c>
      <c r="D8" s="17" t="s">
        <v>47</v>
      </c>
      <c r="E8" s="18" t="s">
        <v>59</v>
      </c>
      <c r="F8" s="19" t="s">
        <v>45</v>
      </c>
      <c r="G8" s="20" t="s">
        <v>59</v>
      </c>
      <c r="H8" s="19" t="s">
        <v>45</v>
      </c>
      <c r="I8" s="20" t="s">
        <v>59</v>
      </c>
      <c r="J8" s="19" t="s">
        <v>45</v>
      </c>
      <c r="K8" s="20" t="s">
        <v>59</v>
      </c>
      <c r="L8" s="19" t="s">
        <v>45</v>
      </c>
      <c r="M8" s="20" t="s">
        <v>59</v>
      </c>
      <c r="N8" s="34"/>
      <c r="O8" s="16" t="s">
        <v>45</v>
      </c>
      <c r="P8" s="17" t="s">
        <v>46</v>
      </c>
      <c r="Q8" s="17" t="s">
        <v>47</v>
      </c>
      <c r="R8" s="18" t="s">
        <v>59</v>
      </c>
      <c r="S8" s="19" t="s">
        <v>45</v>
      </c>
      <c r="T8" s="20" t="s">
        <v>59</v>
      </c>
      <c r="U8" s="19" t="s">
        <v>45</v>
      </c>
      <c r="V8" s="20" t="s">
        <v>59</v>
      </c>
      <c r="W8" s="19" t="s">
        <v>45</v>
      </c>
      <c r="X8" s="20" t="s">
        <v>59</v>
      </c>
    </row>
    <row r="9" spans="1:24" x14ac:dyDescent="0.25">
      <c r="A9" s="29" t="s">
        <v>56</v>
      </c>
      <c r="B9" s="42">
        <f>'Interventie Voormeting SIMS'!B31</f>
        <v>3.6590909090909092</v>
      </c>
      <c r="C9" s="43">
        <f>'Interventie Voormeting SIMS'!C31</f>
        <v>4</v>
      </c>
      <c r="D9" s="43">
        <f>'Interventie Voormeting SIMS'!D31</f>
        <v>4</v>
      </c>
      <c r="E9" s="44">
        <f>'Interventie Voormeting SIMS'!E31</f>
        <v>1.9720922618244536</v>
      </c>
      <c r="F9" s="42">
        <f>'Interventie Voormeting SIMS'!L31</f>
        <v>4.2272727272727275</v>
      </c>
      <c r="G9" s="44">
        <f>'Interventie Voormeting SIMS'!M31</f>
        <v>1.7663994987354097</v>
      </c>
      <c r="H9" s="42">
        <f>'Interventie Voormeting SIMS'!J31</f>
        <v>4.7272727272727275</v>
      </c>
      <c r="I9" s="44">
        <f>'Interventie Voormeting SIMS'!K31</f>
        <v>2.1157714971643715</v>
      </c>
      <c r="J9" s="42">
        <f>'Interventie Voormeting SIMS'!H31</f>
        <v>2.8636363636363638</v>
      </c>
      <c r="K9" s="44">
        <f>'Interventie Voormeting SIMS'!I31</f>
        <v>1.6621673856663268</v>
      </c>
      <c r="L9" s="42">
        <f>'Interventie Voormeting SIMS'!F31</f>
        <v>2.8181818181818183</v>
      </c>
      <c r="M9" s="44">
        <f>'Interventie Voormeting SIMS'!G31</f>
        <v>1.5796511658092851</v>
      </c>
      <c r="N9" s="29" t="s">
        <v>56</v>
      </c>
      <c r="O9" s="42">
        <f>'Interventie Voormeting BPNPE'!B30</f>
        <v>4.5568181818181817</v>
      </c>
      <c r="P9" s="43">
        <f>'Interventie Voormeting BPNPE'!C30</f>
        <v>5</v>
      </c>
      <c r="Q9" s="43">
        <f>'Interventie Voormeting BPNPE'!D30</f>
        <v>4</v>
      </c>
      <c r="R9" s="44">
        <f>'Interventie Voormeting BPNPE'!E30</f>
        <v>1.5734824027485717</v>
      </c>
      <c r="S9" s="42">
        <f>'Interventie Voormeting BPNPE'!J30</f>
        <v>5.2386363636363633</v>
      </c>
      <c r="T9" s="44">
        <f>'Interventie Voormeting BPNPE'!K30</f>
        <v>1.3895696694475939</v>
      </c>
      <c r="U9" s="42">
        <f>'Interventie Voormeting BPNPE'!H30</f>
        <v>4.375</v>
      </c>
      <c r="V9" s="44">
        <f>'Interventie Voormeting BPNPE'!I30</f>
        <v>1.4802337497918996</v>
      </c>
      <c r="W9" s="42">
        <f>'Interventie Voormeting BPNPE'!F30</f>
        <v>4.0470588235294116</v>
      </c>
      <c r="X9" s="44">
        <f>'Interventie Voormeting BPNPE'!G30</f>
        <v>1.6142893140793191</v>
      </c>
    </row>
    <row r="10" spans="1:24" x14ac:dyDescent="0.25">
      <c r="A10" s="29" t="s">
        <v>57</v>
      </c>
      <c r="B10" s="45">
        <f>'Interventie Voormeting SIMS'!B32</f>
        <v>3.6785714285714284</v>
      </c>
      <c r="C10" s="46">
        <f>'Interventie Voormeting SIMS'!C32</f>
        <v>4</v>
      </c>
      <c r="D10" s="46">
        <f>'Interventie Voormeting SIMS'!D32</f>
        <v>4</v>
      </c>
      <c r="E10" s="47">
        <f>'Interventie Voormeting SIMS'!E32</f>
        <v>1.9859850101534937</v>
      </c>
      <c r="F10" s="45">
        <f>'Interventie Voormeting SIMS'!L32</f>
        <v>4.25</v>
      </c>
      <c r="G10" s="47">
        <f>'Interventie Voormeting SIMS'!M32</f>
        <v>1.7893594465382472</v>
      </c>
      <c r="H10" s="45">
        <f>'Interventie Voormeting SIMS'!J32</f>
        <v>4.7619047619047619</v>
      </c>
      <c r="I10" s="47">
        <f>'Interventie Voormeting SIMS'!K32</f>
        <v>2.1091827208320688</v>
      </c>
      <c r="J10" s="45">
        <f>'Interventie Voormeting SIMS'!H32</f>
        <v>2.8571428571428572</v>
      </c>
      <c r="K10" s="47">
        <f>'Interventie Voormeting SIMS'!I32</f>
        <v>1.6800950714841925</v>
      </c>
      <c r="L10" s="45">
        <f>'Interventie Voormeting SIMS'!F32</f>
        <v>2.8452380952380953</v>
      </c>
      <c r="M10" s="47">
        <f>'Interventie Voormeting SIMS'!G32</f>
        <v>1.5943729939485529</v>
      </c>
      <c r="N10" s="29" t="s">
        <v>57</v>
      </c>
      <c r="O10" s="45">
        <f>'Interventie Voormeting BPNPE'!B31</f>
        <v>4.5515873015873014</v>
      </c>
      <c r="P10" s="46">
        <f>'Interventie Voormeting BPNPE'!C31</f>
        <v>5</v>
      </c>
      <c r="Q10" s="46">
        <f>'Interventie Voormeting BPNPE'!D31</f>
        <v>4</v>
      </c>
      <c r="R10" s="47">
        <f>'Interventie Voormeting BPNPE'!E31</f>
        <v>1.58721154806918</v>
      </c>
      <c r="S10" s="45">
        <f>'Interventie Voormeting BPNPE'!J31</f>
        <v>5.2261904761904763</v>
      </c>
      <c r="T10" s="47">
        <f>'Interventie Voormeting BPNPE'!K31</f>
        <v>1.4000963002696221</v>
      </c>
      <c r="U10" s="45">
        <f>'Interventie Voormeting BPNPE'!H31</f>
        <v>4.3809523809523814</v>
      </c>
      <c r="V10" s="47">
        <f>'Interventie Voormeting BPNPE'!I31</f>
        <v>1.5122373268256757</v>
      </c>
      <c r="W10" s="45">
        <f>'Interventie Voormeting BPNPE'!F31</f>
        <v>4.0476190476190474</v>
      </c>
      <c r="X10" s="47">
        <f>'Interventie Voormeting BPNPE'!G31</f>
        <v>1.6199417058138936</v>
      </c>
    </row>
    <row r="11" spans="1:24" ht="15.75" thickBot="1" x14ac:dyDescent="0.3">
      <c r="A11" s="30" t="s">
        <v>58</v>
      </c>
      <c r="B11" s="48">
        <f>'Interventie Voormeting SIMS'!B33</f>
        <v>3.6578947368421053</v>
      </c>
      <c r="C11" s="49">
        <f>'Interventie Voormeting SIMS'!C33</f>
        <v>4</v>
      </c>
      <c r="D11" s="49">
        <f>'Interventie Voormeting SIMS'!D33</f>
        <v>4</v>
      </c>
      <c r="E11" s="50">
        <f>'Interventie Voormeting SIMS'!E33</f>
        <v>1.9754441808503158</v>
      </c>
      <c r="F11" s="48">
        <f>'Interventie Voormeting SIMS'!L33</f>
        <v>4.1842105263157894</v>
      </c>
      <c r="G11" s="50">
        <f>'Interventie Voormeting SIMS'!M33</f>
        <v>1.7792172534819124</v>
      </c>
      <c r="H11" s="48">
        <f>'Interventie Voormeting SIMS'!J33</f>
        <v>4.6447368421052628</v>
      </c>
      <c r="I11" s="50">
        <f>'Interventie Voormeting SIMS'!K33</f>
        <v>2.1707384142631958</v>
      </c>
      <c r="J11" s="48">
        <f>'Interventie Voormeting SIMS'!H33</f>
        <v>2.9342105263157894</v>
      </c>
      <c r="K11" s="50">
        <f>'Interventie Voormeting SIMS'!I33</f>
        <v>1.6918276217612676</v>
      </c>
      <c r="L11" s="48">
        <f>'Interventie Voormeting SIMS'!F33</f>
        <v>2.8684210526315788</v>
      </c>
      <c r="M11" s="50">
        <f>'Interventie Voormeting SIMS'!G33</f>
        <v>1.6111453918514651</v>
      </c>
      <c r="N11" s="30" t="s">
        <v>58</v>
      </c>
      <c r="O11" s="48">
        <f>'Interventie Voormeting BPNPE'!B32</f>
        <v>4.5394736842105265</v>
      </c>
      <c r="P11" s="49">
        <f>'Interventie Voormeting BPNPE'!C32</f>
        <v>5</v>
      </c>
      <c r="Q11" s="49">
        <f>'Interventie Voormeting BPNPE'!D32</f>
        <v>4</v>
      </c>
      <c r="R11" s="50">
        <f>'Interventie Voormeting BPNPE'!E32</f>
        <v>1.5202665208635662</v>
      </c>
      <c r="S11" s="48">
        <f>'Interventie Voormeting BPNPE'!J32</f>
        <v>5.1842105263157894</v>
      </c>
      <c r="T11" s="50">
        <f>'Interventie Voormeting BPNPE'!K32</f>
        <v>1.3924609037316102</v>
      </c>
      <c r="U11" s="48">
        <f>'Interventie Voormeting BPNPE'!H32</f>
        <v>4.4210526315789478</v>
      </c>
      <c r="V11" s="50">
        <f>'Interventie Voormeting BPNPE'!I32</f>
        <v>1.3881705744827075</v>
      </c>
      <c r="W11" s="48">
        <f>'Interventie Voormeting BPNPE'!F32</f>
        <v>4.0131578947368425</v>
      </c>
      <c r="X11" s="50">
        <f>'Interventie Voormeting BPNPE'!G32</f>
        <v>1.5534342260735861</v>
      </c>
    </row>
    <row r="12" spans="1:24" x14ac:dyDescent="0.25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14"/>
      <c r="O12" s="14"/>
      <c r="P12" s="14"/>
    </row>
    <row r="13" spans="1:24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4" ht="27" thickBot="1" x14ac:dyDescent="0.45">
      <c r="A14" s="41"/>
      <c r="B14" s="23" t="s">
        <v>40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 t="s">
        <v>21</v>
      </c>
    </row>
    <row r="15" spans="1:24" ht="137.25" thickBot="1" x14ac:dyDescent="0.35">
      <c r="A15" s="24" t="s">
        <v>43</v>
      </c>
      <c r="C15" s="15"/>
      <c r="D15" s="15"/>
      <c r="E15" s="15"/>
      <c r="F15" s="39" t="s">
        <v>62</v>
      </c>
      <c r="G15" s="39"/>
      <c r="H15" s="39" t="s">
        <v>61</v>
      </c>
      <c r="I15" s="39"/>
      <c r="J15" s="39" t="s">
        <v>60</v>
      </c>
      <c r="K15" s="39"/>
      <c r="L15" s="39" t="s">
        <v>54</v>
      </c>
      <c r="M15" s="39"/>
      <c r="N15" s="24" t="s">
        <v>43</v>
      </c>
      <c r="O15" s="26"/>
      <c r="P15" s="26"/>
      <c r="Q15" s="26"/>
      <c r="R15" s="40"/>
      <c r="S15" s="39" t="s">
        <v>65</v>
      </c>
      <c r="T15" s="39"/>
      <c r="U15" s="39" t="s">
        <v>64</v>
      </c>
      <c r="V15" s="39"/>
      <c r="W15" s="39" t="s">
        <v>63</v>
      </c>
      <c r="X15" s="39"/>
    </row>
    <row r="16" spans="1:24" ht="87.75" thickBot="1" x14ac:dyDescent="0.3">
      <c r="A16" s="34"/>
      <c r="B16" s="16" t="s">
        <v>45</v>
      </c>
      <c r="C16" s="17" t="s">
        <v>46</v>
      </c>
      <c r="D16" s="17" t="s">
        <v>47</v>
      </c>
      <c r="E16" s="18" t="s">
        <v>59</v>
      </c>
      <c r="F16" s="19" t="s">
        <v>45</v>
      </c>
      <c r="G16" s="20" t="s">
        <v>59</v>
      </c>
      <c r="H16" s="19" t="s">
        <v>45</v>
      </c>
      <c r="I16" s="20" t="s">
        <v>59</v>
      </c>
      <c r="J16" s="19" t="s">
        <v>45</v>
      </c>
      <c r="K16" s="20" t="s">
        <v>59</v>
      </c>
      <c r="L16" s="19" t="s">
        <v>45</v>
      </c>
      <c r="M16" s="20" t="s">
        <v>59</v>
      </c>
      <c r="N16" s="34"/>
      <c r="O16" s="16" t="s">
        <v>45</v>
      </c>
      <c r="P16" s="17" t="s">
        <v>46</v>
      </c>
      <c r="Q16" s="17" t="s">
        <v>47</v>
      </c>
      <c r="R16" s="18" t="s">
        <v>59</v>
      </c>
      <c r="S16" s="19" t="s">
        <v>45</v>
      </c>
      <c r="T16" s="20" t="s">
        <v>59</v>
      </c>
      <c r="U16" s="19" t="s">
        <v>45</v>
      </c>
      <c r="V16" s="20" t="s">
        <v>59</v>
      </c>
      <c r="W16" s="19" t="s">
        <v>45</v>
      </c>
      <c r="X16" s="20" t="s">
        <v>59</v>
      </c>
    </row>
    <row r="17" spans="1:24" x14ac:dyDescent="0.25">
      <c r="A17" s="29" t="s">
        <v>56</v>
      </c>
      <c r="B17" s="42">
        <f>'Interventie Nameting SIMS'!B30</f>
        <v>3.75</v>
      </c>
      <c r="C17" s="43">
        <f>'Interventie Nameting SIMS'!C30</f>
        <v>4</v>
      </c>
      <c r="D17" s="43">
        <f>'Interventie Nameting SIMS'!D30</f>
        <v>4</v>
      </c>
      <c r="E17" s="44">
        <f>'Interventie Nameting SIMS'!E30</f>
        <v>2.0113637278185279</v>
      </c>
      <c r="F17" s="42">
        <f>'Interventie Nameting SIMS'!L30</f>
        <v>4.1590909090909092</v>
      </c>
      <c r="G17" s="44">
        <f>'Interventie Nameting SIMS'!M30</f>
        <v>1.9291256052512356</v>
      </c>
      <c r="H17" s="42">
        <f>'Interventie Nameting SIMS'!J30</f>
        <v>5.2159090909090908</v>
      </c>
      <c r="I17" s="44">
        <f>'Interventie Nameting SIMS'!K30</f>
        <v>1.7968610154605518</v>
      </c>
      <c r="J17" s="42">
        <f>'Interventie Nameting SIMS'!H30</f>
        <v>2.7840909090909092</v>
      </c>
      <c r="K17" s="44">
        <f>'Interventie Nameting SIMS'!I30</f>
        <v>1.6846082367069126</v>
      </c>
      <c r="L17" s="42">
        <f>'Interventie Nameting SIMS'!F30</f>
        <v>2.8409090909090908</v>
      </c>
      <c r="M17" s="44">
        <f>'Interventie Nameting SIMS'!G30</f>
        <v>1.5527977245120301</v>
      </c>
      <c r="N17" s="27" t="s">
        <v>56</v>
      </c>
      <c r="O17" s="42">
        <f>'Interventie Nameting BPNPE'!B30</f>
        <v>4.3977272727272725</v>
      </c>
      <c r="P17" s="43">
        <f>'Interventie Nameting BPNPE'!C30</f>
        <v>4</v>
      </c>
      <c r="Q17" s="43">
        <f>'Interventie Nameting BPNPE'!D30</f>
        <v>4</v>
      </c>
      <c r="R17" s="44">
        <f>'Interventie Nameting BPNPE'!E30</f>
        <v>1.5195039168998221</v>
      </c>
      <c r="S17" s="42">
        <f>'Interventie Nameting BPNPE'!J30</f>
        <v>5.1931818181818183</v>
      </c>
      <c r="T17" s="44">
        <f>'Interventie Nameting BPNPE'!K30</f>
        <v>1.3884412375071724</v>
      </c>
      <c r="U17" s="42">
        <f>'Interventie Nameting BPNPE'!H30</f>
        <v>4.1136363636363633</v>
      </c>
      <c r="V17" s="44">
        <f>'Interventie Nameting BPNPE'!I30</f>
        <v>1.5345209157783859</v>
      </c>
      <c r="W17" s="42">
        <f>'Interventie Nameting BPNPE'!F30</f>
        <v>3.8863636363636362</v>
      </c>
      <c r="X17" s="44">
        <f>'Interventie Nameting BPNPE'!G30</f>
        <v>1.3080811442879972</v>
      </c>
    </row>
    <row r="18" spans="1:24" x14ac:dyDescent="0.25">
      <c r="A18" s="29" t="s">
        <v>57</v>
      </c>
      <c r="B18" s="45">
        <f>'Interventie Nameting SIMS'!B31</f>
        <v>3.7440476190476191</v>
      </c>
      <c r="C18" s="46">
        <f>'Interventie Nameting SIMS'!C31</f>
        <v>4</v>
      </c>
      <c r="D18" s="46">
        <f>'Interventie Nameting SIMS'!D31</f>
        <v>4</v>
      </c>
      <c r="E18" s="47">
        <f>'Interventie Nameting SIMS'!E31</f>
        <v>1.9835051856766734</v>
      </c>
      <c r="F18" s="45">
        <f>'Interventie Nameting SIMS'!L31</f>
        <v>4.1071428571428568</v>
      </c>
      <c r="G18" s="47">
        <f>'Interventie Nameting SIMS'!M31</f>
        <v>1.9327105452278959</v>
      </c>
      <c r="H18" s="45">
        <f>'Interventie Nameting SIMS'!J31</f>
        <v>5.1309523809523814</v>
      </c>
      <c r="I18" s="47">
        <f>'Interventie Nameting SIMS'!K31</f>
        <v>1.7954410936025367</v>
      </c>
      <c r="J18" s="45">
        <f>'Interventie Nameting SIMS'!H31</f>
        <v>2.8452380952380953</v>
      </c>
      <c r="K18" s="47">
        <f>'Interventie Nameting SIMS'!I31</f>
        <v>1.6897568629482365</v>
      </c>
      <c r="L18" s="45">
        <f>'Interventie Nameting SIMS'!F31</f>
        <v>2.8928571428571428</v>
      </c>
      <c r="M18" s="47">
        <f>'Interventie Nameting SIMS'!G31</f>
        <v>1.5601811536991479</v>
      </c>
      <c r="N18" s="27" t="s">
        <v>57</v>
      </c>
      <c r="O18" s="45">
        <f>'Interventie Nameting BPNPE'!B31</f>
        <v>4.4087301587301591</v>
      </c>
      <c r="P18" s="46">
        <f>'Interventie Nameting BPNPE'!C31</f>
        <v>4</v>
      </c>
      <c r="Q18" s="46">
        <f>'Interventie Nameting BPNPE'!D31</f>
        <v>4</v>
      </c>
      <c r="R18" s="47">
        <f>'Interventie Nameting BPNPE'!E31</f>
        <v>1.5265261368275038</v>
      </c>
      <c r="S18" s="45">
        <f>'Interventie Nameting BPNPE'!J31</f>
        <v>5.1904761904761907</v>
      </c>
      <c r="T18" s="47">
        <f>'Interventie Nameting BPNPE'!K31</f>
        <v>1.3663440840625687</v>
      </c>
      <c r="U18" s="45">
        <f>'Interventie Nameting BPNPE'!H31</f>
        <v>4.1309523809523814</v>
      </c>
      <c r="V18" s="47">
        <f>'Interventie Nameting BPNPE'!I31</f>
        <v>1.5660537612889525</v>
      </c>
      <c r="W18" s="45">
        <f>'Interventie Nameting BPNPE'!F31</f>
        <v>3.9047619047619047</v>
      </c>
      <c r="X18" s="47">
        <f>'Interventie Nameting BPNPE'!G31</f>
        <v>1.3318982523735985</v>
      </c>
    </row>
    <row r="19" spans="1:24" ht="15.75" thickBot="1" x14ac:dyDescent="0.3">
      <c r="A19" s="30" t="s">
        <v>58</v>
      </c>
      <c r="B19" s="48">
        <f>'Interventie Nameting SIMS'!B32</f>
        <v>3.7532894736842106</v>
      </c>
      <c r="C19" s="49">
        <f>'Interventie Nameting SIMS'!C32</f>
        <v>4</v>
      </c>
      <c r="D19" s="49">
        <f>'Interventie Nameting SIMS'!D32</f>
        <v>4</v>
      </c>
      <c r="E19" s="50">
        <f>'Interventie Nameting SIMS'!E32</f>
        <v>2.0069982433803313</v>
      </c>
      <c r="F19" s="48">
        <f>'Interventie Nameting SIMS'!L32</f>
        <v>4.0657894736842106</v>
      </c>
      <c r="G19" s="50">
        <f>'Interventie Nameting SIMS'!M32</f>
        <v>2.0022355926366537</v>
      </c>
      <c r="H19" s="48">
        <f>'Interventie Nameting SIMS'!J32</f>
        <v>5.1184210526315788</v>
      </c>
      <c r="I19" s="50">
        <f>'Interventie Nameting SIMS'!K32</f>
        <v>1.8544872086422015</v>
      </c>
      <c r="J19" s="48">
        <f>'Interventie Nameting SIMS'!H32</f>
        <v>2.8552631578947367</v>
      </c>
      <c r="K19" s="50">
        <f>'Interventie Nameting SIMS'!I32</f>
        <v>1.702578024592283</v>
      </c>
      <c r="L19" s="48">
        <f>'Interventie Nameting SIMS'!F32</f>
        <v>2.9736842105263159</v>
      </c>
      <c r="M19" s="50">
        <f>'Interventie Nameting SIMS'!G32</f>
        <v>1.5830239771654444</v>
      </c>
      <c r="N19" s="28" t="s">
        <v>58</v>
      </c>
      <c r="O19" s="48">
        <f>'Interventie Nameting BPNPE'!B32</f>
        <v>4.3859649122807021</v>
      </c>
      <c r="P19" s="49">
        <f>'Interventie Nameting BPNPE'!C32</f>
        <v>4</v>
      </c>
      <c r="Q19" s="49">
        <f>'Interventie Nameting BPNPE'!D32</f>
        <v>4</v>
      </c>
      <c r="R19" s="50">
        <f>'Interventie Nameting BPNPE'!E32</f>
        <v>1.5048161854749553</v>
      </c>
      <c r="S19" s="48">
        <f>'Interventie Nameting BPNPE'!J32</f>
        <v>5.1184210526315788</v>
      </c>
      <c r="T19" s="50">
        <f>'Interventie Nameting BPNPE'!K32</f>
        <v>1.4326395709845787</v>
      </c>
      <c r="U19" s="48">
        <f>'Interventie Nameting BPNPE'!H32</f>
        <v>4.2105263157894735</v>
      </c>
      <c r="V19" s="50">
        <f>'Interventie Nameting BPNPE'!I32</f>
        <v>1.5346295055479171</v>
      </c>
      <c r="W19" s="48">
        <f>'Interventie Nameting BPNPE'!F32</f>
        <v>3.8289473684210527</v>
      </c>
      <c r="X19" s="50">
        <f>'Interventie Nameting BPNPE'!G32</f>
        <v>1.247805090492762</v>
      </c>
    </row>
    <row r="22" spans="1:24" ht="36" x14ac:dyDescent="0.55000000000000004">
      <c r="A22" s="22" t="s">
        <v>44</v>
      </c>
      <c r="B22" s="4"/>
      <c r="C22" s="4"/>
    </row>
    <row r="23" spans="1:24" ht="36" x14ac:dyDescent="0.55000000000000004">
      <c r="A23" s="31"/>
      <c r="B23" s="32"/>
      <c r="C23" s="32"/>
    </row>
    <row r="24" spans="1:24" ht="27" thickBot="1" x14ac:dyDescent="0.45">
      <c r="B24" s="21" t="s">
        <v>40</v>
      </c>
      <c r="N24" s="23"/>
      <c r="O24" s="23" t="s">
        <v>21</v>
      </c>
    </row>
    <row r="25" spans="1:24" ht="137.25" thickBot="1" x14ac:dyDescent="0.35">
      <c r="A25" s="24" t="s">
        <v>42</v>
      </c>
      <c r="C25" s="15"/>
      <c r="D25" s="15"/>
      <c r="E25" s="15"/>
      <c r="F25" s="39" t="s">
        <v>62</v>
      </c>
      <c r="G25" s="39"/>
      <c r="H25" s="39" t="s">
        <v>61</v>
      </c>
      <c r="I25" s="39"/>
      <c r="J25" s="39" t="s">
        <v>60</v>
      </c>
      <c r="K25" s="39"/>
      <c r="L25" s="39" t="s">
        <v>54</v>
      </c>
      <c r="M25" s="39"/>
      <c r="N25" s="24" t="s">
        <v>42</v>
      </c>
      <c r="O25" s="26"/>
      <c r="P25" s="26"/>
      <c r="Q25" s="26"/>
      <c r="R25" s="26"/>
      <c r="S25" s="39" t="s">
        <v>65</v>
      </c>
      <c r="T25" s="39"/>
      <c r="U25" s="39" t="s">
        <v>64</v>
      </c>
      <c r="V25" s="39"/>
      <c r="W25" s="39" t="s">
        <v>63</v>
      </c>
      <c r="X25" s="39"/>
    </row>
    <row r="26" spans="1:24" ht="87.75" thickBot="1" x14ac:dyDescent="0.3">
      <c r="A26" s="34"/>
      <c r="B26" s="16" t="s">
        <v>45</v>
      </c>
      <c r="C26" s="17" t="s">
        <v>46</v>
      </c>
      <c r="D26" s="17" t="s">
        <v>47</v>
      </c>
      <c r="E26" s="18" t="s">
        <v>59</v>
      </c>
      <c r="F26" s="19" t="s">
        <v>45</v>
      </c>
      <c r="G26" s="20" t="s">
        <v>59</v>
      </c>
      <c r="H26" s="19" t="s">
        <v>45</v>
      </c>
      <c r="I26" s="20" t="s">
        <v>59</v>
      </c>
      <c r="J26" s="19" t="s">
        <v>45</v>
      </c>
      <c r="K26" s="20" t="s">
        <v>59</v>
      </c>
      <c r="L26" s="19" t="s">
        <v>45</v>
      </c>
      <c r="M26" s="20" t="s">
        <v>59</v>
      </c>
      <c r="N26" s="34"/>
      <c r="O26" s="16" t="s">
        <v>45</v>
      </c>
      <c r="P26" s="17" t="s">
        <v>46</v>
      </c>
      <c r="Q26" s="17" t="s">
        <v>47</v>
      </c>
      <c r="R26" s="18" t="s">
        <v>59</v>
      </c>
      <c r="S26" s="19" t="s">
        <v>45</v>
      </c>
      <c r="T26" s="20" t="s">
        <v>59</v>
      </c>
      <c r="U26" s="19" t="s">
        <v>45</v>
      </c>
      <c r="V26" s="20" t="s">
        <v>59</v>
      </c>
      <c r="W26" s="19" t="s">
        <v>45</v>
      </c>
      <c r="X26" s="20" t="s">
        <v>59</v>
      </c>
    </row>
    <row r="27" spans="1:24" x14ac:dyDescent="0.25">
      <c r="A27" s="29" t="s">
        <v>56</v>
      </c>
      <c r="B27" s="42">
        <f>'Contr. Gr. Voormeting SIMS'!B31</f>
        <v>4.075520833333333</v>
      </c>
      <c r="C27" s="43">
        <f>'Contr. Gr. Voormeting SIMS'!C31</f>
        <v>4</v>
      </c>
      <c r="D27" s="43">
        <f>'Contr. Gr. Voormeting SIMS'!D31</f>
        <v>4</v>
      </c>
      <c r="E27" s="44">
        <f>'Contr. Gr. Voormeting SIMS'!E31</f>
        <v>1.9609835917427816</v>
      </c>
      <c r="F27" s="42">
        <f>'Contr. Gr. Voormeting SIMS'!L31</f>
        <v>3.875</v>
      </c>
      <c r="G27" s="44">
        <f>'Contr. Gr. Voormeting SIMS'!M31</f>
        <v>1.8932011320289741</v>
      </c>
      <c r="H27" s="42">
        <f>'Contr. Gr. Voormeting SIMS'!J31</f>
        <v>5.416666666666667</v>
      </c>
      <c r="I27" s="44">
        <f>'Contr. Gr. Voormeting SIMS'!K31</f>
        <v>1.7631709871208077</v>
      </c>
      <c r="J27" s="42">
        <f>'Contr. Gr. Voormeting SIMS'!H31</f>
        <v>2.8645833333333335</v>
      </c>
      <c r="K27" s="44">
        <f>'Contr. Gr. Voormeting SIMS'!I31</f>
        <v>1.6959381298711571</v>
      </c>
      <c r="L27" s="42">
        <f>'Contr. Gr. Voormeting SIMS'!F31</f>
        <v>4.145833333333333</v>
      </c>
      <c r="M27" s="44">
        <f>'Contr. Gr. Voormeting SIMS'!G31</f>
        <v>1.6090478823575443</v>
      </c>
      <c r="N27" s="27" t="s">
        <v>56</v>
      </c>
      <c r="O27" s="42">
        <f>'Contr. Gr. Voormeting BPNPE'!B31</f>
        <v>5.4756944444444446</v>
      </c>
      <c r="P27" s="43">
        <f>'Contr. Gr. Voormeting BPNPE'!C31</f>
        <v>6</v>
      </c>
      <c r="Q27" s="43">
        <f>'Contr. Gr. Voormeting BPNPE'!D31</f>
        <v>7</v>
      </c>
      <c r="R27" s="44">
        <f>'Contr. Gr. Voormeting BPNPE'!E31</f>
        <v>1.6568197792382104</v>
      </c>
      <c r="S27" s="42">
        <f>'Contr. Gr. Voormeting BPNPE'!J31</f>
        <v>6.197916666666667</v>
      </c>
      <c r="T27" s="44">
        <f>'Contr. Gr. Voormeting BPNPE'!K31</f>
        <v>1.0117186177013402</v>
      </c>
      <c r="U27" s="42">
        <f>'Contr. Gr. Voormeting BPNPE'!H31</f>
        <v>5.09375</v>
      </c>
      <c r="V27" s="44">
        <f>'Contr. Gr. Voormeting BPNPE'!I31</f>
        <v>1.5632498200863483</v>
      </c>
      <c r="W27" s="42">
        <f>'Contr. Gr. Voormeting BPNPE'!F31</f>
        <v>5.135416666666667</v>
      </c>
      <c r="X27" s="44">
        <f>'Contr. Gr. Voormeting BPNPE'!G31</f>
        <v>2.0085071264979333</v>
      </c>
    </row>
    <row r="28" spans="1:24" x14ac:dyDescent="0.25">
      <c r="A28" s="29" t="s">
        <v>57</v>
      </c>
      <c r="B28" s="45">
        <f>'Contr. Gr. Voormeting SIMS'!B32</f>
        <v>4.0896739130434785</v>
      </c>
      <c r="C28" s="46">
        <f>'Contr. Gr. Voormeting SIMS'!C32</f>
        <v>4</v>
      </c>
      <c r="D28" s="46">
        <f>'Contr. Gr. Voormeting SIMS'!D32</f>
        <v>4</v>
      </c>
      <c r="E28" s="47">
        <f>'Contr. Gr. Voormeting SIMS'!E32</f>
        <v>1.9628989022519805</v>
      </c>
      <c r="F28" s="45">
        <f>'Contr. Gr. Voormeting SIMS'!L32</f>
        <v>3.902173913043478</v>
      </c>
      <c r="G28" s="47">
        <f>'Contr. Gr. Voormeting SIMS'!M32</f>
        <v>1.9104097863650784</v>
      </c>
      <c r="H28" s="45">
        <f>'Contr. Gr. Voormeting SIMS'!J32</f>
        <v>5.4130434782608692</v>
      </c>
      <c r="I28" s="47">
        <f>'Contr. Gr. Voormeting SIMS'!K32</f>
        <v>1.7675473409457729</v>
      </c>
      <c r="J28" s="45">
        <f>'Contr. Gr. Voormeting SIMS'!H32</f>
        <v>2.9130434782608696</v>
      </c>
      <c r="K28" s="47">
        <f>'Contr. Gr. Voormeting SIMS'!I32</f>
        <v>1.6945431094360566</v>
      </c>
      <c r="L28" s="45">
        <f>'Contr. Gr. Voormeting SIMS'!F32</f>
        <v>4.1304347826086953</v>
      </c>
      <c r="M28" s="47">
        <f>'Contr. Gr. Voormeting SIMS'!G32</f>
        <v>1.6389315154037005</v>
      </c>
      <c r="N28" s="27" t="s">
        <v>57</v>
      </c>
      <c r="O28" s="45">
        <f>'Contr. Gr. Voormeting BPNPE'!B32</f>
        <v>5.5036231884057969</v>
      </c>
      <c r="P28" s="46">
        <f>'Contr. Gr. Voormeting BPNPE'!C32</f>
        <v>6</v>
      </c>
      <c r="Q28" s="46">
        <f>'Contr. Gr. Voormeting BPNPE'!D32</f>
        <v>7</v>
      </c>
      <c r="R28" s="47">
        <f>'Contr. Gr. Voormeting BPNPE'!E32</f>
        <v>1.6056676626722142</v>
      </c>
      <c r="S28" s="45">
        <f>'Contr. Gr. Voormeting BPNPE'!J32</f>
        <v>6.1630434782608692</v>
      </c>
      <c r="T28" s="47">
        <f>'Contr. Gr. Voormeting BPNPE'!K32</f>
        <v>1.0193423209695738</v>
      </c>
      <c r="U28" s="45">
        <f>'Contr. Gr. Voormeting BPNPE'!H32</f>
        <v>5.2282608695652177</v>
      </c>
      <c r="V28" s="47">
        <f>'Contr. Gr. Voormeting BPNPE'!I32</f>
        <v>1.4072282855609295</v>
      </c>
      <c r="W28" s="45">
        <f>'Contr. Gr. Voormeting BPNPE'!F32</f>
        <v>5.1195652173913047</v>
      </c>
      <c r="X28" s="47">
        <f>'Contr. Gr. Voormeting BPNPE'!G32</f>
        <v>2.0264318844987459</v>
      </c>
    </row>
    <row r="29" spans="1:24" ht="15.75" thickBot="1" x14ac:dyDescent="0.3">
      <c r="A29" s="30" t="s">
        <v>58</v>
      </c>
      <c r="B29" s="48">
        <f>'Contr. Gr. Voormeting SIMS'!B33</f>
        <v>4.0514705882352944</v>
      </c>
      <c r="C29" s="49">
        <f>'Contr. Gr. Voormeting SIMS'!C33</f>
        <v>4</v>
      </c>
      <c r="D29" s="49">
        <f>'Contr. Gr. Voormeting SIMS'!D33</f>
        <v>4</v>
      </c>
      <c r="E29" s="50">
        <f>'Contr. Gr. Voormeting SIMS'!E33</f>
        <v>1.9048194961163365</v>
      </c>
      <c r="F29" s="48">
        <f>'Contr. Gr. Voormeting SIMS'!L33</f>
        <v>3.6176470588235294</v>
      </c>
      <c r="G29" s="50">
        <f>'Contr. Gr. Voormeting SIMS'!M33</f>
        <v>1.7018814151359811</v>
      </c>
      <c r="H29" s="48">
        <f>'Contr. Gr. Voormeting SIMS'!J33</f>
        <v>5.3235294117647056</v>
      </c>
      <c r="I29" s="50">
        <f>'Contr. Gr. Voormeting SIMS'!K33</f>
        <v>1.8563419048706395</v>
      </c>
      <c r="J29" s="48">
        <f>'Contr. Gr. Voormeting SIMS'!H33</f>
        <v>3.0588235294117645</v>
      </c>
      <c r="K29" s="50">
        <f>'Contr. Gr. Voormeting SIMS'!I33</f>
        <v>1.7524597037220133</v>
      </c>
      <c r="L29" s="48">
        <f>'Contr. Gr. Voormeting SIMS'!F33</f>
        <v>4.2058823529411766</v>
      </c>
      <c r="M29" s="50">
        <f>'Contr. Gr. Voormeting SIMS'!G33</f>
        <v>1.5507227350103441</v>
      </c>
      <c r="N29" s="28" t="s">
        <v>58</v>
      </c>
      <c r="O29" s="48">
        <f>'Contr. Gr. Voormeting BPNPE'!B33</f>
        <v>5.6574074074074074</v>
      </c>
      <c r="P29" s="49">
        <f>'Contr. Gr. Voormeting BPNPE'!C33</f>
        <v>6</v>
      </c>
      <c r="Q29" s="49">
        <f>'Contr. Gr. Voormeting BPNPE'!D33</f>
        <v>7</v>
      </c>
      <c r="R29" s="50">
        <f>'Contr. Gr. Voormeting BPNPE'!E33</f>
        <v>1.6061627652875148</v>
      </c>
      <c r="S29" s="48">
        <f>'Contr. Gr. Voormeting BPNPE'!J33</f>
        <v>6.2638888888888893</v>
      </c>
      <c r="T29" s="50">
        <f>'Contr. Gr. Voormeting BPNPE'!K33</f>
        <v>1.0345177219641555</v>
      </c>
      <c r="U29" s="48">
        <f>'Contr. Gr. Voormeting BPNPE'!H33</f>
        <v>5.2361111111111107</v>
      </c>
      <c r="V29" s="50">
        <f>'Contr. Gr. Voormeting BPNPE'!I33</f>
        <v>1.6141369782839177</v>
      </c>
      <c r="W29" s="48">
        <f>'Contr. Gr. Voormeting BPNPE'!F33</f>
        <v>5.4722222222222223</v>
      </c>
      <c r="X29" s="50">
        <f>'Contr. Gr. Voormeting BPNPE'!G33</f>
        <v>1.8837497981511311</v>
      </c>
    </row>
    <row r="30" spans="1:24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24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T31">
        <v>1</v>
      </c>
    </row>
    <row r="32" spans="1:24" ht="27" thickBot="1" x14ac:dyDescent="0.45">
      <c r="B32" s="21" t="s">
        <v>40</v>
      </c>
      <c r="N32" s="23"/>
      <c r="O32" s="23" t="s">
        <v>21</v>
      </c>
    </row>
    <row r="33" spans="1:24" ht="137.25" thickBot="1" x14ac:dyDescent="0.35">
      <c r="A33" s="24" t="s">
        <v>43</v>
      </c>
      <c r="C33" s="15"/>
      <c r="D33" s="15"/>
      <c r="E33" s="15"/>
      <c r="F33" s="39" t="s">
        <v>62</v>
      </c>
      <c r="G33" s="39"/>
      <c r="H33" s="39" t="s">
        <v>61</v>
      </c>
      <c r="I33" s="39"/>
      <c r="J33" s="39" t="s">
        <v>60</v>
      </c>
      <c r="K33" s="39"/>
      <c r="L33" s="39" t="s">
        <v>54</v>
      </c>
      <c r="M33" s="39"/>
      <c r="N33" s="24" t="s">
        <v>43</v>
      </c>
      <c r="O33" s="26"/>
      <c r="P33" s="26"/>
      <c r="Q33" s="26"/>
      <c r="R33" s="26"/>
      <c r="S33" s="39" t="s">
        <v>65</v>
      </c>
      <c r="T33" s="39"/>
      <c r="U33" s="39" t="s">
        <v>64</v>
      </c>
      <c r="V33" s="39"/>
      <c r="W33" s="39" t="s">
        <v>63</v>
      </c>
      <c r="X33" s="39"/>
    </row>
    <row r="34" spans="1:24" ht="87.75" thickBot="1" x14ac:dyDescent="0.3">
      <c r="A34" s="34"/>
      <c r="B34" s="16" t="s">
        <v>45</v>
      </c>
      <c r="C34" s="17" t="s">
        <v>46</v>
      </c>
      <c r="D34" s="17" t="s">
        <v>47</v>
      </c>
      <c r="E34" s="18" t="s">
        <v>59</v>
      </c>
      <c r="F34" s="19" t="s">
        <v>45</v>
      </c>
      <c r="G34" s="20" t="s">
        <v>59</v>
      </c>
      <c r="H34" s="19" t="s">
        <v>45</v>
      </c>
      <c r="I34" s="20" t="s">
        <v>59</v>
      </c>
      <c r="J34" s="19" t="s">
        <v>45</v>
      </c>
      <c r="K34" s="20" t="s">
        <v>59</v>
      </c>
      <c r="L34" s="19" t="s">
        <v>45</v>
      </c>
      <c r="M34" s="36" t="s">
        <v>59</v>
      </c>
      <c r="N34" s="34"/>
      <c r="O34" s="37" t="s">
        <v>45</v>
      </c>
      <c r="P34" s="17" t="s">
        <v>46</v>
      </c>
      <c r="Q34" s="17" t="s">
        <v>47</v>
      </c>
      <c r="R34" s="18" t="s">
        <v>59</v>
      </c>
      <c r="S34" s="19" t="s">
        <v>45</v>
      </c>
      <c r="T34" s="20" t="s">
        <v>59</v>
      </c>
      <c r="U34" s="19" t="s">
        <v>45</v>
      </c>
      <c r="V34" s="20" t="s">
        <v>59</v>
      </c>
      <c r="W34" s="19" t="s">
        <v>45</v>
      </c>
      <c r="X34" s="20" t="s">
        <v>59</v>
      </c>
    </row>
    <row r="35" spans="1:24" x14ac:dyDescent="0.25">
      <c r="A35" s="29" t="s">
        <v>56</v>
      </c>
      <c r="B35" s="42">
        <f>'Contr. Gr. Nameting SIMS'!B31</f>
        <v>4.096354166666667</v>
      </c>
      <c r="C35" s="43">
        <f>'Contr. Gr. Nameting SIMS'!C31</f>
        <v>4</v>
      </c>
      <c r="D35" s="43">
        <f>'Contr. Gr. Nameting SIMS'!D31</f>
        <v>4</v>
      </c>
      <c r="E35" s="44">
        <f>'Contr. Gr. Nameting SIMS'!E31</f>
        <v>1.6741272585720059</v>
      </c>
      <c r="F35" s="42">
        <f>'Contr. Gr. Nameting SIMS'!L31</f>
        <v>4.291666666666667</v>
      </c>
      <c r="G35" s="44">
        <f>'Contr. Gr. Nameting SIMS'!M31</f>
        <v>1.5621622441964798</v>
      </c>
      <c r="H35" s="42">
        <f>'Contr. Gr. Nameting SIMS'!J31</f>
        <v>4.666666666666667</v>
      </c>
      <c r="I35" s="44">
        <f>'Contr. Gr. Nameting SIMS'!K31</f>
        <v>1.8448600954895811</v>
      </c>
      <c r="J35" s="42">
        <f>'Contr. Gr. Nameting SIMS'!H31</f>
        <v>3.7395833333333335</v>
      </c>
      <c r="K35" s="44">
        <f>'Contr. Gr. Nameting SIMS'!I31</f>
        <v>1.72440556755176</v>
      </c>
      <c r="L35" s="42">
        <f>'Contr. Gr. Nameting SIMS'!F31</f>
        <v>3.6875</v>
      </c>
      <c r="M35" s="52">
        <f>'Contr. Gr. Nameting SIMS'!G31</f>
        <v>1.3480004685302949</v>
      </c>
      <c r="N35" s="38" t="s">
        <v>56</v>
      </c>
      <c r="O35" s="55">
        <f>'Contr. Gr. Nameting BPNPE'!B31</f>
        <v>5.1076388888888893</v>
      </c>
      <c r="P35" s="43">
        <f>'Contr. Gr. Nameting BPNPE'!C31</f>
        <v>5</v>
      </c>
      <c r="Q35" s="43">
        <f>'Contr. Gr. Nameting BPNPE'!D31</f>
        <v>7</v>
      </c>
      <c r="R35" s="44">
        <f>'Contr. Gr. Nameting BPNPE'!E31</f>
        <v>1.6032014947933</v>
      </c>
      <c r="S35" s="42">
        <f>'Contr. Gr. Nameting BPNPE'!J31</f>
        <v>5.552083333333333</v>
      </c>
      <c r="T35" s="44">
        <f>'Contr. Gr. Nameting BPNPE'!K31</f>
        <v>1.4500075619887516</v>
      </c>
      <c r="U35" s="42">
        <f>'Contr. Gr. Nameting BPNPE'!H31</f>
        <v>4.947916666666667</v>
      </c>
      <c r="V35" s="44">
        <f>'Contr. Gr. Nameting BPNPE'!I31</f>
        <v>1.5584728805142063</v>
      </c>
      <c r="W35" s="42">
        <f>'Contr. Gr. Nameting BPNPE'!F31</f>
        <v>4.822916666666667</v>
      </c>
      <c r="X35" s="44">
        <f>'Contr. Gr. Nameting BPNPE'!G31</f>
        <v>1.7106157196608709</v>
      </c>
    </row>
    <row r="36" spans="1:24" x14ac:dyDescent="0.25">
      <c r="A36" s="29" t="s">
        <v>57</v>
      </c>
      <c r="B36" s="45">
        <f>'Contr. Gr. Nameting SIMS'!B32</f>
        <v>4.0923913043478262</v>
      </c>
      <c r="C36" s="46">
        <f>'Contr. Gr. Nameting SIMS'!C32</f>
        <v>4</v>
      </c>
      <c r="D36" s="46">
        <f>'Contr. Gr. Nameting SIMS'!D32</f>
        <v>4</v>
      </c>
      <c r="E36" s="47">
        <f>'Contr. Gr. Nameting SIMS'!E32</f>
        <v>1.7081777147941239</v>
      </c>
      <c r="F36" s="45">
        <f>'Contr. Gr. Nameting SIMS'!L32</f>
        <v>4.2934782608695654</v>
      </c>
      <c r="G36" s="47">
        <f>'Contr. Gr. Nameting SIMS'!M32</f>
        <v>1.5935173858050236</v>
      </c>
      <c r="H36" s="45">
        <f>'Contr. Gr. Nameting SIMS'!J32</f>
        <v>4.6739130434782608</v>
      </c>
      <c r="I36" s="47">
        <f>'Contr. Gr. Nameting SIMS'!K32</f>
        <v>1.8817147642227638</v>
      </c>
      <c r="J36" s="45">
        <f>'Contr. Gr. Nameting SIMS'!H32</f>
        <v>3.7282608695652173</v>
      </c>
      <c r="K36" s="47">
        <f>'Contr. Gr. Nameting SIMS'!I32</f>
        <v>1.7610140739249853</v>
      </c>
      <c r="L36" s="45">
        <f>'Contr. Gr. Nameting SIMS'!F32</f>
        <v>3.6739130434782608</v>
      </c>
      <c r="M36" s="53">
        <f>'Contr. Gr. Nameting SIMS'!G32</f>
        <v>1.3756812150866504</v>
      </c>
      <c r="N36" s="29" t="s">
        <v>57</v>
      </c>
      <c r="O36" s="56">
        <f>'Contr. Gr. Nameting BPNPE'!B32</f>
        <v>5.1557971014492754</v>
      </c>
      <c r="P36" s="46">
        <f>'Contr. Gr. Nameting BPNPE'!C32</f>
        <v>5</v>
      </c>
      <c r="Q36" s="46">
        <f>'Contr. Gr. Nameting BPNPE'!D32</f>
        <v>7</v>
      </c>
      <c r="R36" s="47">
        <f>'Contr. Gr. Nameting BPNPE'!E32</f>
        <v>1.620662855004571</v>
      </c>
      <c r="S36" s="45">
        <f>'Contr. Gr. Nameting BPNPE'!J32</f>
        <v>5.6195652173913047</v>
      </c>
      <c r="T36" s="47">
        <f>'Contr. Gr. Nameting BPNPE'!K32</f>
        <v>1.4437618087950366</v>
      </c>
      <c r="U36" s="45">
        <f>'Contr. Gr. Nameting BPNPE'!H32</f>
        <v>4.9891304347826084</v>
      </c>
      <c r="V36" s="47">
        <f>'Contr. Gr. Nameting BPNPE'!I32</f>
        <v>1.5793625450585669</v>
      </c>
      <c r="W36" s="45">
        <f>'Contr. Gr. Nameting BPNPE'!F32</f>
        <v>4.8586956521739131</v>
      </c>
      <c r="X36" s="47">
        <f>'Contr. Gr. Nameting BPNPE'!G32</f>
        <v>1.7388989932000993</v>
      </c>
    </row>
    <row r="37" spans="1:24" ht="15.75" thickBot="1" x14ac:dyDescent="0.3">
      <c r="A37" s="30" t="s">
        <v>58</v>
      </c>
      <c r="B37" s="48">
        <f>'Contr. Gr. Nameting SIMS'!B33</f>
        <v>4.0486111111111107</v>
      </c>
      <c r="C37" s="49">
        <f>'Contr. Gr. Nameting SIMS'!C33</f>
        <v>4</v>
      </c>
      <c r="D37" s="49">
        <f>'Contr. Gr. Nameting SIMS'!D33</f>
        <v>4</v>
      </c>
      <c r="E37" s="50">
        <f>'Contr. Gr. Nameting SIMS'!E33</f>
        <v>1.7642594210275526</v>
      </c>
      <c r="F37" s="48">
        <f>'Contr. Gr. Nameting SIMS'!L33</f>
        <v>4.2222222222222223</v>
      </c>
      <c r="G37" s="50">
        <f>'Contr. Gr. Nameting SIMS'!M33</f>
        <v>1.629155334782822</v>
      </c>
      <c r="H37" s="48">
        <f>'Contr. Gr. Nameting SIMS'!J33</f>
        <v>4.6388888888888893</v>
      </c>
      <c r="I37" s="50">
        <f>'Contr. Gr. Nameting SIMS'!K33</f>
        <v>1.9305224831384309</v>
      </c>
      <c r="J37" s="48">
        <f>'Contr. Gr. Nameting SIMS'!H33</f>
        <v>3.6805555555555554</v>
      </c>
      <c r="K37" s="50">
        <f>'Contr. Gr. Nameting SIMS'!I33</f>
        <v>1.8600801806804597</v>
      </c>
      <c r="L37" s="48">
        <f>'Contr. Gr. Nameting SIMS'!F33</f>
        <v>3.6527777777777777</v>
      </c>
      <c r="M37" s="54">
        <f>'Contr. Gr. Nameting SIMS'!G33</f>
        <v>1.4355616481699423</v>
      </c>
      <c r="N37" s="30" t="s">
        <v>58</v>
      </c>
      <c r="O37" s="57">
        <f>'Contr. Gr. Nameting BPNPE'!B33</f>
        <v>5.375</v>
      </c>
      <c r="P37" s="49">
        <f>'Contr. Gr. Nameting BPNPE'!C33</f>
        <v>6</v>
      </c>
      <c r="Q37" s="49">
        <f>'Contr. Gr. Nameting BPNPE'!D33</f>
        <v>7</v>
      </c>
      <c r="R37" s="50">
        <f>'Contr. Gr. Nameting BPNPE'!E33</f>
        <v>1.6003270014681084</v>
      </c>
      <c r="S37" s="48">
        <f>'Contr. Gr. Nameting BPNPE'!J33</f>
        <v>6.0138888888888893</v>
      </c>
      <c r="T37" s="50">
        <f>'Contr. Gr. Nameting BPNPE'!K33</f>
        <v>1.2726046879160053</v>
      </c>
      <c r="U37" s="48">
        <f>'Contr. Gr. Nameting BPNPE'!H33</f>
        <v>5.2222222222222223</v>
      </c>
      <c r="V37" s="50">
        <f>'Contr. Gr. Nameting BPNPE'!I33</f>
        <v>1.4748809665239799</v>
      </c>
      <c r="W37" s="48">
        <f>'Contr. Gr. Nameting BPNPE'!F33</f>
        <v>4.8888888888888893</v>
      </c>
      <c r="X37" s="50">
        <f>'Contr. Gr. Nameting BPNPE'!G33</f>
        <v>1.8119754650855477</v>
      </c>
    </row>
    <row r="43" spans="1:24" x14ac:dyDescent="0.25">
      <c r="A43" t="s">
        <v>100</v>
      </c>
    </row>
    <row r="44" spans="1:24" x14ac:dyDescent="0.25">
      <c r="A44" s="1" t="s">
        <v>95</v>
      </c>
      <c r="B44" t="s">
        <v>94</v>
      </c>
      <c r="D44" t="s">
        <v>96</v>
      </c>
      <c r="F44" t="s">
        <v>97</v>
      </c>
      <c r="H44" t="s">
        <v>98</v>
      </c>
      <c r="K44" t="s">
        <v>94</v>
      </c>
      <c r="M44" t="s">
        <v>96</v>
      </c>
      <c r="O44" t="s">
        <v>97</v>
      </c>
      <c r="Q44" t="s">
        <v>98</v>
      </c>
    </row>
    <row r="45" spans="1:24" x14ac:dyDescent="0.25">
      <c r="B45">
        <v>4.2</v>
      </c>
      <c r="C45">
        <v>4.2</v>
      </c>
      <c r="D45">
        <v>4.7</v>
      </c>
      <c r="E45">
        <v>5.2</v>
      </c>
      <c r="F45">
        <v>2.9</v>
      </c>
      <c r="G45">
        <v>2.8</v>
      </c>
      <c r="H45">
        <v>2.8</v>
      </c>
      <c r="I45">
        <v>2.8</v>
      </c>
      <c r="K45" s="58">
        <f>$F$27</f>
        <v>3.875</v>
      </c>
      <c r="L45" s="58">
        <v>4.3</v>
      </c>
      <c r="M45" s="58">
        <v>5.4</v>
      </c>
      <c r="N45" s="58">
        <v>4.7</v>
      </c>
      <c r="O45">
        <v>2.9</v>
      </c>
      <c r="P45" s="58">
        <v>3.9</v>
      </c>
      <c r="Q45">
        <v>4.0999999999999996</v>
      </c>
      <c r="R45" s="58">
        <v>3.7</v>
      </c>
    </row>
    <row r="46" spans="1:24" x14ac:dyDescent="0.25">
      <c r="B46" t="s">
        <v>101</v>
      </c>
      <c r="C46" t="s">
        <v>102</v>
      </c>
      <c r="D46" t="s">
        <v>101</v>
      </c>
      <c r="E46" t="s">
        <v>102</v>
      </c>
      <c r="F46" t="s">
        <v>101</v>
      </c>
      <c r="G46" t="s">
        <v>102</v>
      </c>
      <c r="H46" t="s">
        <v>101</v>
      </c>
      <c r="I46" t="s">
        <v>102</v>
      </c>
      <c r="J46" s="1" t="s">
        <v>99</v>
      </c>
      <c r="K46" t="s">
        <v>101</v>
      </c>
      <c r="L46" t="s">
        <v>102</v>
      </c>
      <c r="M46" t="s">
        <v>101</v>
      </c>
      <c r="N46" t="s">
        <v>102</v>
      </c>
      <c r="O46" t="s">
        <v>101</v>
      </c>
      <c r="P46" t="s">
        <v>102</v>
      </c>
      <c r="Q46" t="s">
        <v>101</v>
      </c>
      <c r="R46" t="s">
        <v>102</v>
      </c>
    </row>
    <row r="48" spans="1:24" x14ac:dyDescent="0.25">
      <c r="M48" s="1" t="s">
        <v>94</v>
      </c>
      <c r="N48" s="1" t="s">
        <v>119</v>
      </c>
      <c r="O48" s="1" t="s">
        <v>120</v>
      </c>
      <c r="P48" s="1" t="s">
        <v>98</v>
      </c>
      <c r="Q48" s="1"/>
    </row>
    <row r="49" spans="2:17" x14ac:dyDescent="0.25">
      <c r="M49" s="1">
        <v>4.2</v>
      </c>
      <c r="N49" s="1">
        <v>4.7</v>
      </c>
      <c r="O49" s="1">
        <v>2.9</v>
      </c>
      <c r="P49" s="1">
        <v>2.8</v>
      </c>
      <c r="Q49" s="1"/>
    </row>
    <row r="50" spans="2:17" x14ac:dyDescent="0.25">
      <c r="M50" s="1">
        <v>4.2</v>
      </c>
      <c r="N50" s="1">
        <v>5.2</v>
      </c>
      <c r="O50" s="1">
        <v>2.8</v>
      </c>
      <c r="P50" s="1">
        <v>2.8</v>
      </c>
      <c r="Q50" s="1"/>
    </row>
    <row r="51" spans="2:17" x14ac:dyDescent="0.25">
      <c r="M51" s="1">
        <v>3.9</v>
      </c>
      <c r="N51" s="1">
        <v>5.4</v>
      </c>
      <c r="O51" s="1">
        <v>2.9</v>
      </c>
      <c r="P51" s="1">
        <v>4.0999999999999996</v>
      </c>
      <c r="Q51" s="1"/>
    </row>
    <row r="52" spans="2:17" x14ac:dyDescent="0.25">
      <c r="M52" s="1">
        <v>4.3</v>
      </c>
      <c r="N52" s="1">
        <v>4.7</v>
      </c>
      <c r="O52" s="1">
        <v>3.9</v>
      </c>
      <c r="P52" s="1">
        <v>3.7</v>
      </c>
      <c r="Q52" s="1"/>
    </row>
    <row r="53" spans="2:17" x14ac:dyDescent="0.25">
      <c r="M53" s="1"/>
      <c r="N53" s="1"/>
      <c r="O53" s="1"/>
      <c r="P53" s="1"/>
      <c r="Q53" s="1"/>
    </row>
    <row r="54" spans="2:17" x14ac:dyDescent="0.25">
      <c r="O54" s="58"/>
      <c r="P54" s="58"/>
    </row>
    <row r="55" spans="2:17" x14ac:dyDescent="0.25">
      <c r="O55" s="58"/>
      <c r="P55" s="58"/>
    </row>
    <row r="56" spans="2:17" x14ac:dyDescent="0.25">
      <c r="P56" s="58"/>
    </row>
    <row r="57" spans="2:17" x14ac:dyDescent="0.25">
      <c r="P57" s="58"/>
    </row>
    <row r="64" spans="2:17" x14ac:dyDescent="0.25">
      <c r="B64" s="1" t="s">
        <v>118</v>
      </c>
    </row>
    <row r="65" spans="1:14" x14ac:dyDescent="0.25">
      <c r="B65" t="s">
        <v>109</v>
      </c>
      <c r="I65" t="s">
        <v>110</v>
      </c>
    </row>
    <row r="66" spans="1:14" x14ac:dyDescent="0.25">
      <c r="A66" t="s">
        <v>103</v>
      </c>
      <c r="B66" t="s">
        <v>111</v>
      </c>
      <c r="C66" t="s">
        <v>108</v>
      </c>
      <c r="D66" t="s">
        <v>113</v>
      </c>
      <c r="E66" t="s">
        <v>114</v>
      </c>
      <c r="F66" t="s">
        <v>115</v>
      </c>
      <c r="G66" t="s">
        <v>116</v>
      </c>
      <c r="I66" t="s">
        <v>112</v>
      </c>
      <c r="J66" t="s">
        <v>108</v>
      </c>
      <c r="K66" t="s">
        <v>113</v>
      </c>
      <c r="L66" t="s">
        <v>114</v>
      </c>
      <c r="M66" t="s">
        <v>115</v>
      </c>
      <c r="N66" t="s">
        <v>116</v>
      </c>
    </row>
    <row r="67" spans="1:14" x14ac:dyDescent="0.25">
      <c r="A67" t="s">
        <v>107</v>
      </c>
      <c r="B67">
        <v>5.2</v>
      </c>
      <c r="C67">
        <v>5.2</v>
      </c>
      <c r="D67">
        <v>4.4000000000000004</v>
      </c>
      <c r="E67">
        <v>4.0999999999999996</v>
      </c>
      <c r="F67">
        <v>4</v>
      </c>
      <c r="G67">
        <v>3.9</v>
      </c>
      <c r="I67">
        <v>6.2</v>
      </c>
      <c r="J67">
        <v>5.6</v>
      </c>
      <c r="K67">
        <v>5.0999999999999996</v>
      </c>
      <c r="L67">
        <v>4.9000000000000004</v>
      </c>
      <c r="M67">
        <v>5.0999999999999996</v>
      </c>
      <c r="N67">
        <v>4.8</v>
      </c>
    </row>
    <row r="68" spans="1:14" x14ac:dyDescent="0.25">
      <c r="B68" t="s">
        <v>101</v>
      </c>
      <c r="C68" t="s">
        <v>102</v>
      </c>
      <c r="D68" t="s">
        <v>101</v>
      </c>
      <c r="E68" t="s">
        <v>102</v>
      </c>
      <c r="F68" t="s">
        <v>101</v>
      </c>
      <c r="G68" t="s">
        <v>102</v>
      </c>
      <c r="I68" t="s">
        <v>101</v>
      </c>
      <c r="J68" t="s">
        <v>102</v>
      </c>
      <c r="K68" t="s">
        <v>101</v>
      </c>
      <c r="L68" t="s">
        <v>102</v>
      </c>
      <c r="M68" t="s">
        <v>101</v>
      </c>
      <c r="N68" t="s">
        <v>102</v>
      </c>
    </row>
    <row r="70" spans="1:14" x14ac:dyDescent="0.25">
      <c r="L70" s="1" t="s">
        <v>105</v>
      </c>
      <c r="M70" s="1" t="s">
        <v>106</v>
      </c>
      <c r="N70" s="1" t="s">
        <v>104</v>
      </c>
    </row>
    <row r="71" spans="1:14" x14ac:dyDescent="0.25">
      <c r="L71" s="1">
        <v>4.4000000000000004</v>
      </c>
      <c r="M71" s="1">
        <v>4</v>
      </c>
      <c r="N71" s="1">
        <v>5.2</v>
      </c>
    </row>
    <row r="72" spans="1:14" x14ac:dyDescent="0.25">
      <c r="L72" s="1">
        <v>4.0999999999999996</v>
      </c>
      <c r="M72" s="1">
        <v>3.9</v>
      </c>
      <c r="N72" s="1">
        <v>5.2</v>
      </c>
    </row>
    <row r="73" spans="1:14" x14ac:dyDescent="0.25">
      <c r="L73" s="1">
        <v>5.0999999999999996</v>
      </c>
      <c r="M73" s="1">
        <v>5.0999999999999996</v>
      </c>
      <c r="N73" s="1">
        <v>6.2</v>
      </c>
    </row>
    <row r="74" spans="1:14" x14ac:dyDescent="0.25">
      <c r="L74" s="1">
        <v>4.9000000000000004</v>
      </c>
      <c r="M74" s="1">
        <v>4.8</v>
      </c>
      <c r="N74" s="1">
        <v>5.6</v>
      </c>
    </row>
    <row r="86" spans="2:2" x14ac:dyDescent="0.25">
      <c r="B86" s="1" t="s">
        <v>117</v>
      </c>
    </row>
  </sheetData>
  <dataConsolidate function="average">
    <dataRefs count="1">
      <dataRef ref="D3:S27" sheet="Interventie Voormeting SIMS" r:id="rId1"/>
    </dataRefs>
  </dataConsolidate>
  <pageMargins left="0.70866141732283472" right="0.70866141732283472" top="0.74803149606299213" bottom="0.74803149606299213" header="0.31496062992125984" footer="0.31496062992125984"/>
  <pageSetup paperSize="9" scale="37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3"/>
  <sheetViews>
    <sheetView workbookViewId="0">
      <selection activeCell="C29" sqref="C29"/>
    </sheetView>
  </sheetViews>
  <sheetFormatPr defaultColWidth="9.140625" defaultRowHeight="15" x14ac:dyDescent="0.25"/>
  <cols>
    <col min="1" max="1" width="22.7109375" customWidth="1"/>
    <col min="2" max="2" width="12.5703125" customWidth="1"/>
    <col min="6" max="6" width="9.42578125" customWidth="1"/>
  </cols>
  <sheetData>
    <row r="1" spans="1:19" ht="21" x14ac:dyDescent="0.35">
      <c r="A1" s="1"/>
      <c r="B1" s="3" t="s">
        <v>36</v>
      </c>
      <c r="C1" s="3"/>
      <c r="D1" s="3"/>
      <c r="F1" s="2" t="s">
        <v>21</v>
      </c>
      <c r="G1" s="2"/>
    </row>
    <row r="2" spans="1:19" ht="18.75" x14ac:dyDescent="0.3">
      <c r="A2" s="2" t="s">
        <v>0</v>
      </c>
      <c r="B2" s="2" t="s">
        <v>1</v>
      </c>
      <c r="C2" s="2" t="s">
        <v>2</v>
      </c>
      <c r="D2" s="2" t="s">
        <v>33</v>
      </c>
      <c r="E2" s="2" t="s">
        <v>22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31</v>
      </c>
      <c r="O2" s="2" t="s">
        <v>32</v>
      </c>
      <c r="P2" s="2"/>
      <c r="Q2" s="2"/>
      <c r="R2" s="2"/>
      <c r="S2" s="2"/>
    </row>
    <row r="3" spans="1:19" x14ac:dyDescent="0.25">
      <c r="A3" t="s">
        <v>68</v>
      </c>
      <c r="B3" t="s">
        <v>38</v>
      </c>
      <c r="D3">
        <v>4</v>
      </c>
      <c r="E3">
        <v>4</v>
      </c>
      <c r="F3">
        <v>4</v>
      </c>
      <c r="G3">
        <v>4</v>
      </c>
      <c r="H3">
        <v>4</v>
      </c>
      <c r="I3">
        <v>4</v>
      </c>
      <c r="J3">
        <v>4</v>
      </c>
      <c r="K3">
        <v>4</v>
      </c>
      <c r="L3">
        <v>4</v>
      </c>
      <c r="M3">
        <v>4</v>
      </c>
      <c r="N3">
        <v>4</v>
      </c>
      <c r="O3">
        <v>4</v>
      </c>
    </row>
    <row r="4" spans="1:19" x14ac:dyDescent="0.25">
      <c r="A4" t="s">
        <v>69</v>
      </c>
      <c r="B4" t="s">
        <v>37</v>
      </c>
      <c r="D4">
        <v>6</v>
      </c>
      <c r="E4">
        <v>5</v>
      </c>
      <c r="F4">
        <v>5</v>
      </c>
      <c r="G4">
        <v>6</v>
      </c>
      <c r="H4">
        <v>6</v>
      </c>
      <c r="I4">
        <v>5</v>
      </c>
      <c r="J4">
        <v>7</v>
      </c>
      <c r="K4">
        <v>5</v>
      </c>
      <c r="L4">
        <v>4</v>
      </c>
      <c r="M4">
        <v>6</v>
      </c>
      <c r="N4">
        <v>7</v>
      </c>
      <c r="O4">
        <v>5</v>
      </c>
    </row>
    <row r="5" spans="1:19" x14ac:dyDescent="0.25">
      <c r="A5" t="s">
        <v>70</v>
      </c>
      <c r="B5" t="s">
        <v>38</v>
      </c>
      <c r="D5">
        <v>5</v>
      </c>
      <c r="E5">
        <v>5</v>
      </c>
      <c r="F5">
        <v>5</v>
      </c>
      <c r="G5">
        <v>4</v>
      </c>
      <c r="H5">
        <v>5</v>
      </c>
      <c r="I5">
        <v>4</v>
      </c>
      <c r="J5">
        <v>3</v>
      </c>
      <c r="K5">
        <v>4</v>
      </c>
      <c r="L5">
        <v>4</v>
      </c>
      <c r="M5">
        <v>3</v>
      </c>
      <c r="N5">
        <v>5</v>
      </c>
      <c r="O5">
        <v>2</v>
      </c>
    </row>
    <row r="6" spans="1:19" x14ac:dyDescent="0.25">
      <c r="A6" t="s">
        <v>71</v>
      </c>
      <c r="B6" t="s">
        <v>38</v>
      </c>
      <c r="D6">
        <v>4</v>
      </c>
      <c r="E6">
        <v>7</v>
      </c>
      <c r="F6">
        <v>7</v>
      </c>
      <c r="G6">
        <v>7</v>
      </c>
      <c r="H6">
        <v>7</v>
      </c>
      <c r="I6">
        <v>7</v>
      </c>
      <c r="J6">
        <v>5</v>
      </c>
      <c r="K6">
        <v>7</v>
      </c>
      <c r="L6">
        <v>7</v>
      </c>
      <c r="M6">
        <v>7</v>
      </c>
      <c r="N6">
        <v>7</v>
      </c>
      <c r="O6">
        <v>4</v>
      </c>
    </row>
    <row r="7" spans="1:19" x14ac:dyDescent="0.25">
      <c r="A7" t="s">
        <v>72</v>
      </c>
      <c r="B7" t="s">
        <v>38</v>
      </c>
      <c r="D7">
        <v>5</v>
      </c>
      <c r="E7">
        <v>6</v>
      </c>
      <c r="F7">
        <v>5</v>
      </c>
      <c r="G7">
        <v>4</v>
      </c>
      <c r="H7">
        <v>6</v>
      </c>
      <c r="I7">
        <v>4</v>
      </c>
      <c r="J7">
        <v>4</v>
      </c>
      <c r="K7">
        <v>6</v>
      </c>
      <c r="L7">
        <v>4</v>
      </c>
      <c r="M7">
        <v>4</v>
      </c>
      <c r="N7">
        <v>5</v>
      </c>
      <c r="O7">
        <v>2</v>
      </c>
    </row>
    <row r="8" spans="1:19" x14ac:dyDescent="0.25">
      <c r="A8" t="s">
        <v>73</v>
      </c>
      <c r="B8" t="s">
        <v>37</v>
      </c>
      <c r="D8">
        <v>1</v>
      </c>
      <c r="E8">
        <v>7</v>
      </c>
      <c r="F8">
        <v>1</v>
      </c>
      <c r="G8">
        <v>1</v>
      </c>
      <c r="H8">
        <v>7</v>
      </c>
      <c r="I8">
        <v>2</v>
      </c>
      <c r="J8">
        <v>6</v>
      </c>
      <c r="K8">
        <v>7</v>
      </c>
      <c r="L8">
        <v>6</v>
      </c>
      <c r="M8">
        <v>6</v>
      </c>
      <c r="N8">
        <v>6</v>
      </c>
      <c r="O8">
        <v>1</v>
      </c>
    </row>
    <row r="9" spans="1:19" x14ac:dyDescent="0.25">
      <c r="A9" t="s">
        <v>74</v>
      </c>
      <c r="B9" t="s">
        <v>37</v>
      </c>
      <c r="D9">
        <v>6</v>
      </c>
      <c r="E9">
        <v>7</v>
      </c>
      <c r="F9">
        <v>5</v>
      </c>
      <c r="G9">
        <v>5</v>
      </c>
      <c r="H9">
        <v>7</v>
      </c>
      <c r="I9">
        <v>6</v>
      </c>
      <c r="J9">
        <v>5</v>
      </c>
      <c r="K9">
        <v>7</v>
      </c>
      <c r="L9">
        <v>5</v>
      </c>
      <c r="M9">
        <v>6</v>
      </c>
      <c r="N9">
        <v>7</v>
      </c>
      <c r="O9">
        <v>5</v>
      </c>
    </row>
    <row r="10" spans="1:19" x14ac:dyDescent="0.25">
      <c r="A10" t="s">
        <v>75</v>
      </c>
      <c r="B10" t="s">
        <v>37</v>
      </c>
      <c r="D10">
        <v>4</v>
      </c>
      <c r="E10">
        <v>6</v>
      </c>
      <c r="F10">
        <v>4</v>
      </c>
      <c r="G10">
        <v>4</v>
      </c>
      <c r="H10">
        <v>6</v>
      </c>
      <c r="I10">
        <v>4</v>
      </c>
      <c r="J10">
        <v>4</v>
      </c>
      <c r="K10">
        <v>4</v>
      </c>
      <c r="L10">
        <v>4</v>
      </c>
      <c r="M10">
        <v>4</v>
      </c>
      <c r="N10">
        <v>4</v>
      </c>
      <c r="O10">
        <v>4</v>
      </c>
    </row>
    <row r="11" spans="1:19" x14ac:dyDescent="0.25">
      <c r="A11" t="s">
        <v>76</v>
      </c>
      <c r="B11" t="s">
        <v>37</v>
      </c>
      <c r="D11">
        <v>5</v>
      </c>
      <c r="E11">
        <v>6</v>
      </c>
      <c r="F11">
        <v>6</v>
      </c>
      <c r="G11">
        <v>4</v>
      </c>
      <c r="H11">
        <v>7</v>
      </c>
      <c r="I11">
        <v>5</v>
      </c>
      <c r="J11">
        <v>5</v>
      </c>
      <c r="K11">
        <v>6</v>
      </c>
      <c r="L11">
        <v>3</v>
      </c>
      <c r="M11">
        <v>4</v>
      </c>
      <c r="N11">
        <v>7</v>
      </c>
      <c r="O11">
        <v>1</v>
      </c>
    </row>
    <row r="12" spans="1:19" x14ac:dyDescent="0.25">
      <c r="A12" t="s">
        <v>77</v>
      </c>
      <c r="B12" t="s">
        <v>38</v>
      </c>
      <c r="D12">
        <v>7</v>
      </c>
      <c r="E12">
        <v>7</v>
      </c>
      <c r="F12">
        <v>7</v>
      </c>
      <c r="G12">
        <v>7</v>
      </c>
      <c r="H12">
        <v>5</v>
      </c>
      <c r="I12">
        <v>7</v>
      </c>
      <c r="J12">
        <v>7</v>
      </c>
      <c r="K12">
        <v>7</v>
      </c>
      <c r="L12">
        <v>7</v>
      </c>
      <c r="M12">
        <v>7</v>
      </c>
      <c r="N12">
        <v>7</v>
      </c>
      <c r="O12">
        <v>7</v>
      </c>
    </row>
    <row r="13" spans="1:19" x14ac:dyDescent="0.25">
      <c r="A13" t="s">
        <v>78</v>
      </c>
      <c r="B13" t="s">
        <v>37</v>
      </c>
      <c r="D13">
        <v>7</v>
      </c>
      <c r="E13">
        <v>7</v>
      </c>
      <c r="F13">
        <v>7</v>
      </c>
      <c r="G13">
        <v>4</v>
      </c>
      <c r="H13">
        <v>7</v>
      </c>
      <c r="I13">
        <v>4</v>
      </c>
      <c r="J13">
        <v>4</v>
      </c>
      <c r="K13">
        <v>7</v>
      </c>
      <c r="L13">
        <v>4</v>
      </c>
      <c r="M13">
        <v>4</v>
      </c>
      <c r="N13">
        <v>7</v>
      </c>
      <c r="O13">
        <v>4</v>
      </c>
    </row>
    <row r="14" spans="1:19" x14ac:dyDescent="0.25">
      <c r="A14" t="s">
        <v>79</v>
      </c>
      <c r="B14" t="s">
        <v>38</v>
      </c>
      <c r="D14">
        <v>7</v>
      </c>
      <c r="E14">
        <v>7</v>
      </c>
      <c r="F14">
        <v>7</v>
      </c>
      <c r="G14">
        <v>7</v>
      </c>
      <c r="H14">
        <v>7</v>
      </c>
      <c r="I14">
        <v>7</v>
      </c>
      <c r="J14">
        <v>7</v>
      </c>
      <c r="K14">
        <v>7</v>
      </c>
      <c r="L14">
        <v>7</v>
      </c>
      <c r="M14">
        <v>7</v>
      </c>
      <c r="N14">
        <v>7</v>
      </c>
      <c r="O14">
        <v>7</v>
      </c>
    </row>
    <row r="15" spans="1:19" x14ac:dyDescent="0.25">
      <c r="A15" t="s">
        <v>80</v>
      </c>
      <c r="B15" t="s">
        <v>37</v>
      </c>
      <c r="D15">
        <v>7</v>
      </c>
      <c r="E15">
        <v>5</v>
      </c>
      <c r="F15">
        <v>4</v>
      </c>
      <c r="G15">
        <v>4</v>
      </c>
      <c r="H15">
        <v>6</v>
      </c>
      <c r="I15">
        <v>6</v>
      </c>
      <c r="J15">
        <v>7</v>
      </c>
      <c r="K15">
        <v>6</v>
      </c>
      <c r="L15">
        <v>4</v>
      </c>
      <c r="M15">
        <v>5</v>
      </c>
      <c r="N15">
        <v>6</v>
      </c>
      <c r="O15">
        <v>5</v>
      </c>
    </row>
    <row r="16" spans="1:19" x14ac:dyDescent="0.25">
      <c r="A16" t="s">
        <v>81</v>
      </c>
      <c r="B16" t="s">
        <v>38</v>
      </c>
      <c r="D16">
        <v>7</v>
      </c>
      <c r="E16">
        <v>7</v>
      </c>
      <c r="F16">
        <v>7</v>
      </c>
      <c r="G16">
        <v>6</v>
      </c>
      <c r="H16">
        <v>7</v>
      </c>
      <c r="I16">
        <v>7</v>
      </c>
      <c r="J16">
        <v>6</v>
      </c>
      <c r="K16">
        <v>7</v>
      </c>
      <c r="L16">
        <v>7</v>
      </c>
      <c r="M16">
        <v>6</v>
      </c>
      <c r="N16">
        <v>7</v>
      </c>
      <c r="O16">
        <v>6</v>
      </c>
    </row>
    <row r="17" spans="1:15" x14ac:dyDescent="0.25">
      <c r="A17" t="s">
        <v>82</v>
      </c>
      <c r="B17" t="s">
        <v>37</v>
      </c>
      <c r="D17">
        <v>5</v>
      </c>
      <c r="E17">
        <v>6</v>
      </c>
      <c r="F17">
        <v>2</v>
      </c>
      <c r="G17">
        <v>3</v>
      </c>
      <c r="H17">
        <v>2</v>
      </c>
      <c r="I17">
        <v>4</v>
      </c>
      <c r="J17">
        <v>4</v>
      </c>
      <c r="K17">
        <v>3</v>
      </c>
      <c r="L17">
        <v>2</v>
      </c>
      <c r="M17">
        <v>5</v>
      </c>
      <c r="N17">
        <v>4</v>
      </c>
      <c r="O17">
        <v>1</v>
      </c>
    </row>
    <row r="18" spans="1:15" x14ac:dyDescent="0.25">
      <c r="A18" t="s">
        <v>83</v>
      </c>
      <c r="B18" t="s">
        <v>37</v>
      </c>
      <c r="D18">
        <v>4</v>
      </c>
      <c r="E18">
        <v>4</v>
      </c>
      <c r="F18">
        <v>3</v>
      </c>
      <c r="G18">
        <v>7</v>
      </c>
      <c r="H18">
        <v>7</v>
      </c>
      <c r="I18">
        <v>4</v>
      </c>
      <c r="J18">
        <v>4</v>
      </c>
      <c r="K18">
        <v>4</v>
      </c>
      <c r="L18">
        <v>4</v>
      </c>
      <c r="M18">
        <v>4</v>
      </c>
      <c r="N18">
        <v>4</v>
      </c>
      <c r="O18">
        <v>4</v>
      </c>
    </row>
    <row r="19" spans="1:15" x14ac:dyDescent="0.25">
      <c r="A19" t="s">
        <v>84</v>
      </c>
      <c r="B19" t="s">
        <v>38</v>
      </c>
      <c r="D19">
        <v>7</v>
      </c>
      <c r="E19">
        <v>7</v>
      </c>
      <c r="F19">
        <v>7</v>
      </c>
      <c r="G19">
        <v>6</v>
      </c>
      <c r="H19">
        <v>7</v>
      </c>
      <c r="I19">
        <v>7</v>
      </c>
      <c r="J19">
        <v>6</v>
      </c>
      <c r="K19">
        <v>7</v>
      </c>
      <c r="L19">
        <v>7</v>
      </c>
      <c r="M19">
        <v>6</v>
      </c>
      <c r="N19">
        <v>7</v>
      </c>
      <c r="O19">
        <v>6</v>
      </c>
    </row>
    <row r="20" spans="1:15" x14ac:dyDescent="0.25">
      <c r="A20" t="s">
        <v>85</v>
      </c>
      <c r="B20" t="s">
        <v>38</v>
      </c>
      <c r="D20">
        <v>7</v>
      </c>
      <c r="E20">
        <v>7</v>
      </c>
      <c r="F20">
        <v>7</v>
      </c>
      <c r="G20">
        <v>7</v>
      </c>
      <c r="H20">
        <v>7</v>
      </c>
      <c r="I20">
        <v>7</v>
      </c>
      <c r="J20">
        <v>6</v>
      </c>
      <c r="K20">
        <v>7</v>
      </c>
      <c r="L20">
        <v>7</v>
      </c>
      <c r="M20">
        <v>6</v>
      </c>
      <c r="N20">
        <v>7</v>
      </c>
      <c r="O20">
        <v>7</v>
      </c>
    </row>
    <row r="21" spans="1:15" x14ac:dyDescent="0.25">
      <c r="A21" t="s">
        <v>86</v>
      </c>
      <c r="B21" t="s">
        <v>37</v>
      </c>
      <c r="D21">
        <v>4</v>
      </c>
      <c r="E21">
        <v>4</v>
      </c>
      <c r="F21">
        <v>4</v>
      </c>
      <c r="G21">
        <v>4</v>
      </c>
      <c r="H21">
        <v>4</v>
      </c>
      <c r="I21">
        <v>4</v>
      </c>
      <c r="J21">
        <v>4</v>
      </c>
      <c r="K21">
        <v>4</v>
      </c>
      <c r="L21">
        <v>4</v>
      </c>
      <c r="M21">
        <v>4</v>
      </c>
      <c r="N21">
        <v>4</v>
      </c>
      <c r="O21">
        <v>4</v>
      </c>
    </row>
    <row r="22" spans="1:15" x14ac:dyDescent="0.25">
      <c r="A22" t="s">
        <v>87</v>
      </c>
      <c r="B22" t="s">
        <v>37</v>
      </c>
      <c r="D22">
        <v>5</v>
      </c>
      <c r="E22">
        <v>5</v>
      </c>
      <c r="F22">
        <v>5</v>
      </c>
      <c r="G22">
        <v>5</v>
      </c>
      <c r="H22">
        <v>5</v>
      </c>
      <c r="I22">
        <v>4</v>
      </c>
      <c r="J22">
        <v>5</v>
      </c>
      <c r="K22">
        <v>5</v>
      </c>
      <c r="L22">
        <v>5</v>
      </c>
      <c r="M22">
        <v>5</v>
      </c>
      <c r="N22">
        <v>6</v>
      </c>
      <c r="O22">
        <v>5</v>
      </c>
    </row>
    <row r="23" spans="1:15" x14ac:dyDescent="0.25">
      <c r="A23" t="s">
        <v>88</v>
      </c>
      <c r="B23" t="s">
        <v>37</v>
      </c>
      <c r="D23">
        <v>5</v>
      </c>
      <c r="E23">
        <v>6</v>
      </c>
      <c r="F23">
        <v>5</v>
      </c>
      <c r="G23">
        <v>6</v>
      </c>
      <c r="H23">
        <v>4</v>
      </c>
      <c r="I23">
        <v>7</v>
      </c>
      <c r="J23">
        <v>7</v>
      </c>
      <c r="K23">
        <v>5</v>
      </c>
      <c r="L23">
        <v>6</v>
      </c>
      <c r="M23">
        <v>6</v>
      </c>
      <c r="N23">
        <v>4</v>
      </c>
      <c r="O23">
        <v>5</v>
      </c>
    </row>
    <row r="24" spans="1:15" x14ac:dyDescent="0.25">
      <c r="A24" t="s">
        <v>89</v>
      </c>
      <c r="B24" t="s">
        <v>37</v>
      </c>
      <c r="D24">
        <v>1</v>
      </c>
      <c r="E24">
        <v>4</v>
      </c>
      <c r="F24">
        <v>4</v>
      </c>
      <c r="G24">
        <v>6</v>
      </c>
      <c r="H24">
        <v>3</v>
      </c>
      <c r="I24">
        <v>7</v>
      </c>
      <c r="J24">
        <v>2</v>
      </c>
      <c r="K24">
        <v>4</v>
      </c>
      <c r="L24">
        <v>4</v>
      </c>
      <c r="M24">
        <v>3</v>
      </c>
      <c r="N24">
        <v>2</v>
      </c>
      <c r="O24">
        <v>7</v>
      </c>
    </row>
    <row r="25" spans="1:15" x14ac:dyDescent="0.25">
      <c r="A25" t="s">
        <v>90</v>
      </c>
      <c r="B25" t="s">
        <v>37</v>
      </c>
      <c r="D25">
        <v>5</v>
      </c>
      <c r="E25">
        <v>5</v>
      </c>
      <c r="F25">
        <v>3</v>
      </c>
      <c r="G25">
        <v>5</v>
      </c>
      <c r="H25">
        <v>4</v>
      </c>
      <c r="I25">
        <v>4</v>
      </c>
      <c r="J25">
        <v>4</v>
      </c>
      <c r="K25">
        <v>5</v>
      </c>
      <c r="L25">
        <v>3</v>
      </c>
      <c r="M25">
        <v>3</v>
      </c>
      <c r="N25">
        <v>5</v>
      </c>
      <c r="O25">
        <v>6</v>
      </c>
    </row>
    <row r="26" spans="1:15" x14ac:dyDescent="0.25">
      <c r="A26" t="s">
        <v>91</v>
      </c>
      <c r="B26" t="s">
        <v>37</v>
      </c>
      <c r="D26">
        <v>2</v>
      </c>
      <c r="E26">
        <v>3</v>
      </c>
      <c r="F26">
        <v>5</v>
      </c>
      <c r="G26">
        <v>4</v>
      </c>
      <c r="H26">
        <v>3</v>
      </c>
      <c r="I26">
        <v>5</v>
      </c>
      <c r="J26">
        <v>2</v>
      </c>
      <c r="K26">
        <v>3</v>
      </c>
      <c r="L26">
        <v>4</v>
      </c>
      <c r="M26">
        <v>2</v>
      </c>
      <c r="N26">
        <v>3</v>
      </c>
      <c r="O26">
        <v>1</v>
      </c>
    </row>
    <row r="27" spans="1:15" hidden="1" x14ac:dyDescent="0.25">
      <c r="A27" t="s">
        <v>92</v>
      </c>
      <c r="B27" t="s">
        <v>39</v>
      </c>
    </row>
    <row r="29" spans="1:15" ht="76.5" thickBot="1" x14ac:dyDescent="0.35">
      <c r="A29" s="35"/>
      <c r="B29" s="26"/>
      <c r="C29" s="26"/>
      <c r="D29" s="26"/>
      <c r="E29" s="26"/>
      <c r="F29" s="25" t="s">
        <v>63</v>
      </c>
      <c r="G29" s="25"/>
      <c r="H29" s="25" t="s">
        <v>64</v>
      </c>
      <c r="I29" s="25"/>
      <c r="J29" s="25" t="s">
        <v>65</v>
      </c>
      <c r="K29" s="25"/>
    </row>
    <row r="30" spans="1:15" ht="88.5" thickBot="1" x14ac:dyDescent="0.3">
      <c r="A30" s="34"/>
      <c r="B30" s="16" t="s">
        <v>45</v>
      </c>
      <c r="C30" s="17" t="s">
        <v>46</v>
      </c>
      <c r="D30" s="17" t="s">
        <v>47</v>
      </c>
      <c r="E30" s="18" t="s">
        <v>59</v>
      </c>
      <c r="F30" s="19" t="s">
        <v>45</v>
      </c>
      <c r="G30" s="20" t="s">
        <v>59</v>
      </c>
      <c r="H30" s="19" t="s">
        <v>45</v>
      </c>
      <c r="I30" s="20" t="s">
        <v>59</v>
      </c>
      <c r="J30" s="19" t="s">
        <v>45</v>
      </c>
      <c r="K30" s="20" t="s">
        <v>59</v>
      </c>
    </row>
    <row r="31" spans="1:15" x14ac:dyDescent="0.25">
      <c r="A31" s="27" t="s">
        <v>56</v>
      </c>
      <c r="B31" s="7">
        <f>AVERAGE(D3:O26)</f>
        <v>5.1076388888888893</v>
      </c>
      <c r="C31" s="6">
        <f>MEDIAN(D3:O26)</f>
        <v>5</v>
      </c>
      <c r="D31" s="6">
        <f>MODE(D3:O26)</f>
        <v>7</v>
      </c>
      <c r="E31" s="8">
        <f>STDEVA(D3:O26)</f>
        <v>1.6032014947933</v>
      </c>
      <c r="F31" s="7">
        <f>AVERAGE(F3:F26,I3:I26,L3:L26,O3:O26)</f>
        <v>4.822916666666667</v>
      </c>
      <c r="G31" s="8">
        <f>STDEVA(F3:F26,I3:I26,L3:L26,O3:O26)</f>
        <v>1.7106157196608709</v>
      </c>
      <c r="H31" s="7">
        <f>AVERAGE(D3:D26,G3:G26,J3:J26,M3:M26)</f>
        <v>4.947916666666667</v>
      </c>
      <c r="I31" s="8">
        <f>STDEVA(D3:D26,G3:G26,J3:J26,M3:M26)</f>
        <v>1.5584728805142063</v>
      </c>
      <c r="J31" s="7">
        <f>AVERAGE(E3:E26,H3:H26,K3:K26,N3:N26)</f>
        <v>5.552083333333333</v>
      </c>
      <c r="K31" s="8">
        <f>STDEVA(E3:E26,H3:H26,K3:K26,N3:N26)</f>
        <v>1.4500075619887516</v>
      </c>
    </row>
    <row r="32" spans="1:15" x14ac:dyDescent="0.25">
      <c r="A32" s="27" t="s">
        <v>57</v>
      </c>
      <c r="B32" s="9">
        <f>AVERAGE(D4:O26)</f>
        <v>5.1557971014492754</v>
      </c>
      <c r="C32" s="5">
        <f>MEDIAN(D4:O26)</f>
        <v>5</v>
      </c>
      <c r="D32" s="5">
        <f>MODE(D4:O26)</f>
        <v>7</v>
      </c>
      <c r="E32" s="10">
        <f>STDEVA(D4:O26)</f>
        <v>1.620662855004571</v>
      </c>
      <c r="F32" s="9">
        <f>AVERAGE(F4:F26,I4:I26,L4:L26,O4:O26)</f>
        <v>4.8586956521739131</v>
      </c>
      <c r="G32" s="10">
        <f>STDEVA(F4:F26,I4:I26,L4:L26,O4:O26)</f>
        <v>1.7388989932000993</v>
      </c>
      <c r="H32" s="9">
        <f>AVERAGE(D4:D26,G4:G26,J4:J26,M4:M26)</f>
        <v>4.9891304347826084</v>
      </c>
      <c r="I32" s="10">
        <f>STDEVA(D4:D26,G4:G26,J4:J26,M4:M26)</f>
        <v>1.5793625450585669</v>
      </c>
      <c r="J32" s="9">
        <f>AVERAGE(E4:E26,H4:H26,K4:K26,N4:N26)</f>
        <v>5.6195652173913047</v>
      </c>
      <c r="K32" s="10">
        <f>STDEVA(E4:E26,H4:H26,K4:K26,N4:N26)</f>
        <v>1.4437618087950366</v>
      </c>
    </row>
    <row r="33" spans="1:11" ht="15.75" thickBot="1" x14ac:dyDescent="0.3">
      <c r="A33" s="28" t="s">
        <v>58</v>
      </c>
      <c r="B33" s="11">
        <f>AVERAGE(D3:O20)</f>
        <v>5.375</v>
      </c>
      <c r="C33" s="12">
        <f>MEDIAN(D3:O20)</f>
        <v>6</v>
      </c>
      <c r="D33" s="12">
        <f>MODE(D3:O20)</f>
        <v>7</v>
      </c>
      <c r="E33" s="13">
        <f>STDEVA(D3:O20)</f>
        <v>1.6003270014681084</v>
      </c>
      <c r="F33" s="11">
        <f>AVERAGE(F3:F20,I3:I20,L3:L20,O3:O20)</f>
        <v>4.8888888888888893</v>
      </c>
      <c r="G33" s="13">
        <f>STDEVA(F3:F20,I3:I20,L3:L20,O3:O20)</f>
        <v>1.8119754650855477</v>
      </c>
      <c r="H33" s="11">
        <f>AVERAGE(D3:D20,G3:G20,J3:J20,M3:M20)</f>
        <v>5.2222222222222223</v>
      </c>
      <c r="I33" s="13">
        <f>STDEVA(D3:D20,G3:G20,J3:J20,M3:M20)</f>
        <v>1.4748809665239799</v>
      </c>
      <c r="J33" s="11">
        <f>AVERAGE(E3:E20,H3:H20,K3:K20,N3:N20)</f>
        <v>6.0138888888888893</v>
      </c>
      <c r="K33" s="13">
        <f>STDEVA(E3:E20,H3:H20,K3:K20,N3:N20)</f>
        <v>1.2726046879160053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>
      <selection activeCell="Q6" sqref="Q6"/>
    </sheetView>
  </sheetViews>
  <sheetFormatPr defaultColWidth="9.140625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3"/>
  <sheetViews>
    <sheetView topLeftCell="C1" workbookViewId="0">
      <selection activeCell="U12" sqref="U12"/>
    </sheetView>
  </sheetViews>
  <sheetFormatPr defaultColWidth="9.140625" defaultRowHeight="15" x14ac:dyDescent="0.25"/>
  <cols>
    <col min="1" max="1" width="20.140625" customWidth="1"/>
    <col min="2" max="2" width="12.5703125" customWidth="1"/>
    <col min="6" max="6" width="9.42578125" customWidth="1"/>
    <col min="8" max="9" width="9.7109375" customWidth="1"/>
    <col min="13" max="13" width="11.140625" customWidth="1"/>
    <col min="14" max="19" width="10.5703125" customWidth="1"/>
  </cols>
  <sheetData>
    <row r="1" spans="1:19" ht="21" x14ac:dyDescent="0.35">
      <c r="A1" s="1"/>
      <c r="B1" s="3" t="s">
        <v>15</v>
      </c>
      <c r="C1" s="3"/>
      <c r="D1" s="3"/>
      <c r="F1" s="2" t="s">
        <v>20</v>
      </c>
      <c r="G1" s="2"/>
    </row>
    <row r="2" spans="1:19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x14ac:dyDescent="0.25">
      <c r="A3" t="s">
        <v>68</v>
      </c>
      <c r="B3" t="s">
        <v>38</v>
      </c>
      <c r="D3">
        <v>4</v>
      </c>
      <c r="E3">
        <v>3</v>
      </c>
      <c r="F3">
        <v>4</v>
      </c>
      <c r="G3">
        <v>2</v>
      </c>
      <c r="H3">
        <v>2</v>
      </c>
      <c r="I3">
        <v>4</v>
      </c>
      <c r="J3">
        <v>7</v>
      </c>
      <c r="K3">
        <v>4</v>
      </c>
      <c r="L3">
        <v>2</v>
      </c>
      <c r="M3">
        <v>1</v>
      </c>
      <c r="N3">
        <v>4</v>
      </c>
      <c r="O3">
        <v>5</v>
      </c>
      <c r="P3">
        <v>1</v>
      </c>
      <c r="Q3">
        <v>4</v>
      </c>
      <c r="R3">
        <v>1</v>
      </c>
      <c r="S3">
        <v>4</v>
      </c>
    </row>
    <row r="4" spans="1:19" x14ac:dyDescent="0.25">
      <c r="A4" t="s">
        <v>69</v>
      </c>
      <c r="B4" t="s">
        <v>37</v>
      </c>
      <c r="D4">
        <v>6</v>
      </c>
      <c r="E4">
        <v>4</v>
      </c>
      <c r="F4">
        <v>6</v>
      </c>
      <c r="G4">
        <v>4</v>
      </c>
      <c r="H4">
        <v>2</v>
      </c>
      <c r="I4">
        <v>3</v>
      </c>
      <c r="J4">
        <v>4</v>
      </c>
      <c r="K4">
        <v>3</v>
      </c>
      <c r="L4">
        <v>5</v>
      </c>
      <c r="M4">
        <v>4</v>
      </c>
      <c r="N4">
        <v>4</v>
      </c>
      <c r="O4">
        <v>4</v>
      </c>
      <c r="P4">
        <v>1</v>
      </c>
      <c r="Q4">
        <v>2</v>
      </c>
      <c r="R4">
        <v>4</v>
      </c>
      <c r="S4">
        <v>4</v>
      </c>
    </row>
    <row r="5" spans="1:19" x14ac:dyDescent="0.25">
      <c r="A5" t="s">
        <v>70</v>
      </c>
      <c r="B5" t="s">
        <v>37</v>
      </c>
      <c r="D5">
        <v>2</v>
      </c>
      <c r="E5">
        <v>4</v>
      </c>
      <c r="F5">
        <v>4</v>
      </c>
      <c r="G5">
        <v>3</v>
      </c>
      <c r="H5">
        <v>3</v>
      </c>
      <c r="I5">
        <v>5</v>
      </c>
      <c r="J5">
        <v>6</v>
      </c>
      <c r="K5">
        <v>5</v>
      </c>
      <c r="L5">
        <v>2</v>
      </c>
      <c r="M5">
        <v>2</v>
      </c>
      <c r="N5">
        <v>6</v>
      </c>
      <c r="O5">
        <v>5</v>
      </c>
      <c r="P5">
        <v>2</v>
      </c>
      <c r="Q5">
        <v>2</v>
      </c>
      <c r="R5">
        <v>4</v>
      </c>
      <c r="S5">
        <v>4</v>
      </c>
    </row>
    <row r="6" spans="1:19" x14ac:dyDescent="0.25">
      <c r="A6" t="s">
        <v>71</v>
      </c>
      <c r="B6" t="s">
        <v>37</v>
      </c>
      <c r="D6">
        <v>4</v>
      </c>
      <c r="E6">
        <v>2</v>
      </c>
      <c r="F6">
        <v>5</v>
      </c>
      <c r="G6">
        <v>4</v>
      </c>
      <c r="H6">
        <v>5</v>
      </c>
      <c r="I6">
        <v>4</v>
      </c>
      <c r="J6">
        <v>4</v>
      </c>
      <c r="K6">
        <v>4</v>
      </c>
      <c r="L6">
        <v>2</v>
      </c>
      <c r="M6">
        <v>4</v>
      </c>
      <c r="N6">
        <v>4</v>
      </c>
      <c r="O6">
        <v>2</v>
      </c>
      <c r="P6">
        <v>2</v>
      </c>
      <c r="Q6">
        <v>1</v>
      </c>
      <c r="R6">
        <v>1</v>
      </c>
      <c r="S6">
        <v>4</v>
      </c>
    </row>
    <row r="7" spans="1:19" x14ac:dyDescent="0.25">
      <c r="A7" t="s">
        <v>72</v>
      </c>
      <c r="B7" t="s">
        <v>38</v>
      </c>
      <c r="D7">
        <v>4</v>
      </c>
      <c r="E7">
        <v>3</v>
      </c>
      <c r="F7">
        <v>4</v>
      </c>
      <c r="G7">
        <v>2</v>
      </c>
      <c r="H7">
        <v>2</v>
      </c>
      <c r="I7">
        <v>4</v>
      </c>
      <c r="J7">
        <v>7</v>
      </c>
      <c r="K7">
        <v>4</v>
      </c>
      <c r="L7">
        <v>2</v>
      </c>
      <c r="M7">
        <v>1</v>
      </c>
      <c r="N7">
        <v>4</v>
      </c>
      <c r="O7">
        <v>3</v>
      </c>
      <c r="P7">
        <v>1</v>
      </c>
      <c r="Q7">
        <v>4</v>
      </c>
      <c r="R7">
        <v>1</v>
      </c>
      <c r="S7">
        <v>4</v>
      </c>
    </row>
    <row r="8" spans="1:19" x14ac:dyDescent="0.25">
      <c r="A8" t="s">
        <v>73</v>
      </c>
      <c r="B8" t="s">
        <v>38</v>
      </c>
      <c r="D8">
        <v>5</v>
      </c>
      <c r="E8">
        <v>4</v>
      </c>
      <c r="F8">
        <v>7</v>
      </c>
      <c r="G8">
        <v>6</v>
      </c>
      <c r="H8">
        <v>1</v>
      </c>
      <c r="I8">
        <v>1</v>
      </c>
      <c r="J8">
        <v>6</v>
      </c>
      <c r="K8">
        <v>6</v>
      </c>
      <c r="L8">
        <v>1</v>
      </c>
      <c r="M8">
        <v>4</v>
      </c>
      <c r="N8">
        <v>6</v>
      </c>
      <c r="O8">
        <v>7</v>
      </c>
      <c r="P8">
        <v>1</v>
      </c>
      <c r="Q8">
        <v>1</v>
      </c>
      <c r="R8">
        <v>6</v>
      </c>
      <c r="S8">
        <v>7</v>
      </c>
    </row>
    <row r="9" spans="1:19" hidden="1" x14ac:dyDescent="0.25">
      <c r="A9" t="s">
        <v>91</v>
      </c>
      <c r="B9" t="s">
        <v>50</v>
      </c>
    </row>
    <row r="10" spans="1:19" x14ac:dyDescent="0.25">
      <c r="A10" t="s">
        <v>74</v>
      </c>
      <c r="B10" t="s">
        <v>38</v>
      </c>
      <c r="D10">
        <v>4</v>
      </c>
      <c r="E10">
        <v>3</v>
      </c>
      <c r="F10">
        <v>6</v>
      </c>
      <c r="G10">
        <v>3</v>
      </c>
      <c r="H10">
        <v>1</v>
      </c>
      <c r="I10">
        <v>3</v>
      </c>
      <c r="J10">
        <v>7</v>
      </c>
      <c r="K10">
        <v>1</v>
      </c>
      <c r="L10">
        <v>2</v>
      </c>
      <c r="M10">
        <v>3</v>
      </c>
      <c r="N10">
        <v>4</v>
      </c>
      <c r="O10">
        <v>6</v>
      </c>
      <c r="P10">
        <v>1</v>
      </c>
      <c r="Q10">
        <v>2</v>
      </c>
      <c r="R10">
        <v>4</v>
      </c>
      <c r="S10">
        <v>4</v>
      </c>
    </row>
    <row r="11" spans="1:19" x14ac:dyDescent="0.25">
      <c r="A11" t="s">
        <v>75</v>
      </c>
      <c r="B11" t="s">
        <v>37</v>
      </c>
      <c r="D11">
        <v>5</v>
      </c>
      <c r="E11">
        <v>3</v>
      </c>
      <c r="F11">
        <v>6</v>
      </c>
      <c r="G11">
        <v>6</v>
      </c>
      <c r="H11">
        <v>2</v>
      </c>
      <c r="I11">
        <v>4</v>
      </c>
      <c r="J11">
        <v>6</v>
      </c>
      <c r="K11">
        <v>1</v>
      </c>
      <c r="L11">
        <v>2</v>
      </c>
      <c r="M11">
        <v>3</v>
      </c>
      <c r="N11">
        <v>1</v>
      </c>
      <c r="O11">
        <v>5</v>
      </c>
      <c r="P11">
        <v>2</v>
      </c>
      <c r="Q11">
        <v>3</v>
      </c>
      <c r="R11">
        <v>5</v>
      </c>
      <c r="S11">
        <v>4</v>
      </c>
    </row>
    <row r="12" spans="1:19" x14ac:dyDescent="0.25">
      <c r="A12" t="s">
        <v>76</v>
      </c>
      <c r="B12" t="s">
        <v>38</v>
      </c>
      <c r="D12">
        <v>4</v>
      </c>
      <c r="E12">
        <v>5</v>
      </c>
      <c r="F12">
        <v>7</v>
      </c>
      <c r="G12">
        <v>4</v>
      </c>
      <c r="H12">
        <v>4</v>
      </c>
      <c r="I12">
        <v>5</v>
      </c>
      <c r="J12">
        <v>7</v>
      </c>
      <c r="K12">
        <v>5</v>
      </c>
      <c r="L12">
        <v>4</v>
      </c>
      <c r="M12">
        <v>1</v>
      </c>
      <c r="N12">
        <v>7</v>
      </c>
      <c r="O12">
        <v>4</v>
      </c>
      <c r="P12">
        <v>4</v>
      </c>
      <c r="Q12">
        <v>3</v>
      </c>
      <c r="R12">
        <v>7</v>
      </c>
      <c r="S12">
        <v>1</v>
      </c>
    </row>
    <row r="13" spans="1:19" x14ac:dyDescent="0.25">
      <c r="A13" t="s">
        <v>77</v>
      </c>
      <c r="B13" t="s">
        <v>38</v>
      </c>
      <c r="D13">
        <v>4</v>
      </c>
      <c r="E13">
        <v>5</v>
      </c>
      <c r="F13">
        <v>7</v>
      </c>
      <c r="G13">
        <v>2</v>
      </c>
      <c r="H13">
        <v>4</v>
      </c>
      <c r="I13">
        <v>5</v>
      </c>
      <c r="J13">
        <v>7</v>
      </c>
      <c r="K13">
        <v>3</v>
      </c>
      <c r="L13">
        <v>4</v>
      </c>
      <c r="M13">
        <v>1</v>
      </c>
      <c r="N13">
        <v>7</v>
      </c>
      <c r="O13">
        <v>4</v>
      </c>
      <c r="P13">
        <v>4</v>
      </c>
      <c r="Q13">
        <v>5</v>
      </c>
      <c r="R13">
        <v>7</v>
      </c>
      <c r="S13">
        <v>1</v>
      </c>
    </row>
    <row r="14" spans="1:19" x14ac:dyDescent="0.25">
      <c r="A14" t="s">
        <v>78</v>
      </c>
      <c r="B14" t="s">
        <v>37</v>
      </c>
      <c r="D14">
        <v>5</v>
      </c>
      <c r="E14">
        <v>6</v>
      </c>
      <c r="F14">
        <v>1</v>
      </c>
      <c r="G14">
        <v>4</v>
      </c>
      <c r="H14">
        <v>5</v>
      </c>
      <c r="I14">
        <v>7</v>
      </c>
      <c r="J14">
        <v>2</v>
      </c>
      <c r="K14">
        <v>3</v>
      </c>
      <c r="L14">
        <v>6</v>
      </c>
      <c r="M14">
        <v>4</v>
      </c>
      <c r="N14">
        <v>1</v>
      </c>
      <c r="O14">
        <v>2</v>
      </c>
      <c r="P14">
        <v>4</v>
      </c>
      <c r="Q14">
        <v>4</v>
      </c>
      <c r="R14">
        <v>1</v>
      </c>
      <c r="S14">
        <v>2</v>
      </c>
    </row>
    <row r="15" spans="1:19" x14ac:dyDescent="0.25">
      <c r="A15" t="s">
        <v>79</v>
      </c>
      <c r="B15" t="s">
        <v>37</v>
      </c>
      <c r="D15">
        <v>1</v>
      </c>
      <c r="E15">
        <v>1</v>
      </c>
      <c r="F15">
        <v>3</v>
      </c>
      <c r="G15">
        <v>7</v>
      </c>
      <c r="H15">
        <v>1</v>
      </c>
      <c r="I15">
        <v>3</v>
      </c>
      <c r="J15">
        <v>5</v>
      </c>
      <c r="K15">
        <v>7</v>
      </c>
      <c r="L15">
        <v>1</v>
      </c>
      <c r="M15">
        <v>1</v>
      </c>
      <c r="N15">
        <v>7</v>
      </c>
      <c r="O15">
        <v>7</v>
      </c>
      <c r="P15">
        <v>1</v>
      </c>
      <c r="Q15">
        <v>1</v>
      </c>
      <c r="R15">
        <v>1</v>
      </c>
      <c r="S15">
        <v>5</v>
      </c>
    </row>
    <row r="16" spans="1:19" x14ac:dyDescent="0.25">
      <c r="A16" t="s">
        <v>80</v>
      </c>
      <c r="B16" t="s">
        <v>37</v>
      </c>
      <c r="D16">
        <v>4</v>
      </c>
      <c r="E16">
        <v>6</v>
      </c>
      <c r="F16">
        <v>3</v>
      </c>
      <c r="G16">
        <v>3</v>
      </c>
      <c r="H16">
        <v>5</v>
      </c>
      <c r="I16">
        <v>6</v>
      </c>
      <c r="J16">
        <v>4</v>
      </c>
      <c r="K16">
        <v>4</v>
      </c>
      <c r="L16">
        <v>6</v>
      </c>
      <c r="M16">
        <v>7</v>
      </c>
      <c r="N16">
        <v>4</v>
      </c>
      <c r="O16">
        <v>5</v>
      </c>
      <c r="P16">
        <v>5</v>
      </c>
      <c r="Q16">
        <v>7</v>
      </c>
      <c r="R16">
        <v>4</v>
      </c>
      <c r="S16">
        <v>2</v>
      </c>
    </row>
    <row r="17" spans="1:19" x14ac:dyDescent="0.25">
      <c r="A17" t="s">
        <v>81</v>
      </c>
      <c r="B17" t="s">
        <v>38</v>
      </c>
      <c r="D17">
        <v>5</v>
      </c>
      <c r="E17">
        <v>1</v>
      </c>
      <c r="F17">
        <v>7</v>
      </c>
      <c r="G17">
        <v>4</v>
      </c>
      <c r="H17">
        <v>4</v>
      </c>
      <c r="I17">
        <v>2</v>
      </c>
      <c r="J17">
        <v>7</v>
      </c>
      <c r="K17">
        <v>4</v>
      </c>
      <c r="L17">
        <v>6</v>
      </c>
      <c r="M17">
        <v>1</v>
      </c>
      <c r="N17">
        <v>4</v>
      </c>
      <c r="O17">
        <v>7</v>
      </c>
      <c r="P17">
        <v>3</v>
      </c>
      <c r="Q17">
        <v>2</v>
      </c>
      <c r="R17">
        <v>3</v>
      </c>
      <c r="S17">
        <v>1</v>
      </c>
    </row>
    <row r="18" spans="1:19" x14ac:dyDescent="0.25">
      <c r="A18" t="s">
        <v>82</v>
      </c>
      <c r="B18" t="s">
        <v>38</v>
      </c>
      <c r="D18">
        <v>1</v>
      </c>
      <c r="E18">
        <v>1</v>
      </c>
      <c r="F18">
        <v>7</v>
      </c>
      <c r="G18">
        <v>7</v>
      </c>
      <c r="H18">
        <v>1</v>
      </c>
      <c r="I18">
        <v>1</v>
      </c>
      <c r="J18">
        <v>7</v>
      </c>
      <c r="K18">
        <v>7</v>
      </c>
      <c r="L18">
        <v>3</v>
      </c>
      <c r="M18">
        <v>1</v>
      </c>
      <c r="N18">
        <v>7</v>
      </c>
      <c r="O18">
        <v>5</v>
      </c>
      <c r="P18">
        <v>1</v>
      </c>
      <c r="Q18">
        <v>1</v>
      </c>
      <c r="R18">
        <v>2</v>
      </c>
      <c r="S18">
        <v>2</v>
      </c>
    </row>
    <row r="19" spans="1:19" x14ac:dyDescent="0.25">
      <c r="A19" t="s">
        <v>83</v>
      </c>
      <c r="B19" t="s">
        <v>38</v>
      </c>
      <c r="D19">
        <v>4</v>
      </c>
      <c r="E19">
        <v>1</v>
      </c>
      <c r="F19">
        <v>2</v>
      </c>
      <c r="G19">
        <v>5</v>
      </c>
      <c r="H19">
        <v>1</v>
      </c>
      <c r="I19">
        <v>3</v>
      </c>
      <c r="J19">
        <v>1</v>
      </c>
      <c r="K19">
        <v>1</v>
      </c>
      <c r="L19">
        <v>4</v>
      </c>
      <c r="M19">
        <v>1</v>
      </c>
      <c r="N19">
        <v>7</v>
      </c>
      <c r="O19">
        <v>1</v>
      </c>
      <c r="P19">
        <v>1</v>
      </c>
      <c r="Q19">
        <v>3</v>
      </c>
      <c r="R19">
        <v>3</v>
      </c>
      <c r="S19">
        <v>5</v>
      </c>
    </row>
    <row r="20" spans="1:19" x14ac:dyDescent="0.25">
      <c r="A20" t="s">
        <v>84</v>
      </c>
      <c r="B20" t="s">
        <v>38</v>
      </c>
      <c r="D20">
        <v>4</v>
      </c>
      <c r="E20">
        <v>2</v>
      </c>
      <c r="F20">
        <v>7</v>
      </c>
      <c r="G20">
        <v>5</v>
      </c>
      <c r="H20">
        <v>3</v>
      </c>
      <c r="I20">
        <v>4</v>
      </c>
      <c r="J20">
        <v>7</v>
      </c>
      <c r="K20">
        <v>5</v>
      </c>
      <c r="L20">
        <v>4</v>
      </c>
      <c r="M20">
        <v>1</v>
      </c>
      <c r="N20">
        <v>7</v>
      </c>
      <c r="O20">
        <v>4</v>
      </c>
      <c r="P20">
        <v>3</v>
      </c>
      <c r="Q20">
        <v>2</v>
      </c>
      <c r="R20">
        <v>5</v>
      </c>
      <c r="S20">
        <v>4</v>
      </c>
    </row>
    <row r="21" spans="1:19" x14ac:dyDescent="0.25">
      <c r="A21" t="s">
        <v>85</v>
      </c>
      <c r="B21" t="s">
        <v>38</v>
      </c>
      <c r="D21">
        <v>4</v>
      </c>
      <c r="E21">
        <v>3</v>
      </c>
      <c r="F21">
        <v>6</v>
      </c>
      <c r="G21">
        <v>5</v>
      </c>
      <c r="H21">
        <v>2</v>
      </c>
      <c r="I21">
        <v>4</v>
      </c>
      <c r="J21">
        <v>7</v>
      </c>
      <c r="K21">
        <v>4</v>
      </c>
      <c r="L21">
        <v>2</v>
      </c>
      <c r="M21">
        <v>2</v>
      </c>
      <c r="N21">
        <v>4</v>
      </c>
      <c r="O21">
        <v>5</v>
      </c>
      <c r="P21">
        <v>1</v>
      </c>
      <c r="Q21">
        <v>4</v>
      </c>
      <c r="R21">
        <v>1</v>
      </c>
      <c r="S21">
        <v>4</v>
      </c>
    </row>
    <row r="22" spans="1:19" x14ac:dyDescent="0.25">
      <c r="A22" t="s">
        <v>86</v>
      </c>
      <c r="B22" t="s">
        <v>38</v>
      </c>
      <c r="D22">
        <v>1</v>
      </c>
      <c r="E22">
        <v>2</v>
      </c>
      <c r="F22">
        <v>3</v>
      </c>
      <c r="G22">
        <v>7</v>
      </c>
      <c r="H22">
        <v>1</v>
      </c>
      <c r="I22">
        <v>1</v>
      </c>
      <c r="J22">
        <v>1</v>
      </c>
      <c r="K22">
        <v>7</v>
      </c>
      <c r="L22">
        <v>1</v>
      </c>
      <c r="M22">
        <v>1</v>
      </c>
      <c r="N22">
        <v>7</v>
      </c>
      <c r="O22">
        <v>7</v>
      </c>
      <c r="P22">
        <v>1</v>
      </c>
      <c r="Q22">
        <v>1</v>
      </c>
      <c r="R22">
        <v>1</v>
      </c>
      <c r="S22">
        <v>7</v>
      </c>
    </row>
    <row r="23" spans="1:19" x14ac:dyDescent="0.25">
      <c r="A23" t="s">
        <v>87</v>
      </c>
      <c r="B23" t="s">
        <v>37</v>
      </c>
      <c r="D23">
        <v>3</v>
      </c>
      <c r="E23">
        <v>2</v>
      </c>
      <c r="F23">
        <v>7</v>
      </c>
      <c r="G23">
        <v>7</v>
      </c>
      <c r="H23">
        <v>2</v>
      </c>
      <c r="I23">
        <v>2</v>
      </c>
      <c r="J23">
        <v>7</v>
      </c>
      <c r="K23">
        <v>7</v>
      </c>
      <c r="L23">
        <v>4</v>
      </c>
      <c r="M23">
        <v>1</v>
      </c>
      <c r="N23">
        <v>7</v>
      </c>
      <c r="O23">
        <v>3</v>
      </c>
      <c r="P23">
        <v>2</v>
      </c>
      <c r="Q23">
        <v>2</v>
      </c>
      <c r="R23">
        <v>7</v>
      </c>
      <c r="S23">
        <v>4</v>
      </c>
    </row>
    <row r="24" spans="1:19" x14ac:dyDescent="0.25">
      <c r="A24" t="s">
        <v>88</v>
      </c>
      <c r="B24" t="s">
        <v>37</v>
      </c>
      <c r="D24">
        <v>1</v>
      </c>
      <c r="E24">
        <v>1</v>
      </c>
      <c r="F24">
        <v>3</v>
      </c>
      <c r="G24">
        <v>3</v>
      </c>
      <c r="H24">
        <v>1</v>
      </c>
      <c r="I24">
        <v>3</v>
      </c>
      <c r="J24">
        <v>5</v>
      </c>
      <c r="K24">
        <v>2</v>
      </c>
      <c r="L24">
        <v>1</v>
      </c>
      <c r="M24">
        <v>1</v>
      </c>
      <c r="N24">
        <v>7</v>
      </c>
      <c r="O24">
        <v>7</v>
      </c>
      <c r="P24">
        <v>1</v>
      </c>
      <c r="Q24">
        <v>1</v>
      </c>
      <c r="R24">
        <v>3</v>
      </c>
      <c r="S24">
        <v>4</v>
      </c>
    </row>
    <row r="25" spans="1:19" x14ac:dyDescent="0.25">
      <c r="A25" t="s">
        <v>89</v>
      </c>
      <c r="B25" t="s">
        <v>37</v>
      </c>
      <c r="D25">
        <v>4</v>
      </c>
      <c r="E25">
        <v>5</v>
      </c>
      <c r="F25">
        <v>3</v>
      </c>
      <c r="G25">
        <v>5</v>
      </c>
      <c r="H25">
        <v>3</v>
      </c>
      <c r="I25">
        <v>5</v>
      </c>
      <c r="J25">
        <v>5</v>
      </c>
      <c r="K25">
        <v>4</v>
      </c>
      <c r="L25">
        <v>5</v>
      </c>
      <c r="M25">
        <v>3</v>
      </c>
      <c r="N25">
        <v>5</v>
      </c>
      <c r="O25">
        <v>5</v>
      </c>
      <c r="P25">
        <v>3</v>
      </c>
      <c r="Q25">
        <v>3</v>
      </c>
      <c r="R25">
        <v>4</v>
      </c>
      <c r="S25">
        <v>3</v>
      </c>
    </row>
    <row r="26" spans="1:19" hidden="1" x14ac:dyDescent="0.25">
      <c r="A26" t="s">
        <v>90</v>
      </c>
      <c r="B26" t="s">
        <v>50</v>
      </c>
    </row>
    <row r="27" spans="1:19" hidden="1" x14ac:dyDescent="0.25"/>
    <row r="29" spans="1:19" ht="120" thickBot="1" x14ac:dyDescent="0.3">
      <c r="F29" s="25" t="s">
        <v>54</v>
      </c>
      <c r="G29" s="25"/>
      <c r="H29" s="25" t="s">
        <v>60</v>
      </c>
      <c r="I29" s="25"/>
      <c r="J29" s="25" t="s">
        <v>61</v>
      </c>
      <c r="K29" s="25"/>
      <c r="L29" s="25" t="s">
        <v>62</v>
      </c>
      <c r="M29" s="25"/>
    </row>
    <row r="30" spans="1:19" ht="88.5" thickBot="1" x14ac:dyDescent="0.3">
      <c r="B30" t="s">
        <v>45</v>
      </c>
      <c r="C30" t="s">
        <v>51</v>
      </c>
      <c r="D30" t="s">
        <v>52</v>
      </c>
      <c r="E30" t="s">
        <v>53</v>
      </c>
      <c r="F30" s="19" t="s">
        <v>45</v>
      </c>
      <c r="G30" s="20" t="s">
        <v>59</v>
      </c>
      <c r="H30" s="19" t="s">
        <v>45</v>
      </c>
      <c r="I30" s="20" t="s">
        <v>59</v>
      </c>
      <c r="J30" s="19" t="s">
        <v>45</v>
      </c>
      <c r="K30" s="20" t="s">
        <v>59</v>
      </c>
      <c r="L30" s="19" t="s">
        <v>45</v>
      </c>
      <c r="M30" s="20" t="s">
        <v>59</v>
      </c>
    </row>
    <row r="31" spans="1:19" x14ac:dyDescent="0.25">
      <c r="A31" t="s">
        <v>55</v>
      </c>
      <c r="B31">
        <f>AVERAGE(D3:S25)</f>
        <v>3.6590909090909092</v>
      </c>
      <c r="C31">
        <f>MEDIAN(D3:S25)</f>
        <v>4</v>
      </c>
      <c r="D31">
        <f>MODE(D3:S25)</f>
        <v>4</v>
      </c>
      <c r="E31">
        <f>STDEVA(D3:S25)</f>
        <v>1.9720922618244536</v>
      </c>
      <c r="F31">
        <f>AVERAGE(D3:D25,H3:H25,L3:L25,P3:P25)</f>
        <v>2.8181818181818183</v>
      </c>
      <c r="G31">
        <f>STDEVA(D3:D25,H3:H25,L3:L25,P3:P25)</f>
        <v>1.5796511658092851</v>
      </c>
      <c r="H31">
        <f>AVERAGE(E3:E25,I3:I25,M3:M25,Q3:Q25)</f>
        <v>2.8636363636363638</v>
      </c>
      <c r="I31">
        <f>STDEVA(E3:E25,I3:I25,M3:M25,Q3:Q25)</f>
        <v>1.6621673856663268</v>
      </c>
      <c r="J31">
        <f>AVERAGE(F3:F25,J3:J25,N3:N25,R3:R25)</f>
        <v>4.7272727272727275</v>
      </c>
      <c r="K31">
        <f>STDEVA(F3:F25,J3:J25,N3:N25,R3:R25)</f>
        <v>2.1157714971643715</v>
      </c>
      <c r="L31">
        <f>AVERAGE(G3:G25,K3:K25,O3:O25,S3:S25)</f>
        <v>4.2272727272727275</v>
      </c>
      <c r="M31">
        <f>STDEVA(G3:G25,K3:K25,O3:O25,S3:S25)</f>
        <v>1.7663994987354097</v>
      </c>
    </row>
    <row r="32" spans="1:19" x14ac:dyDescent="0.25">
      <c r="A32" t="s">
        <v>49</v>
      </c>
      <c r="B32">
        <f>AVERAGE(D4:S25)</f>
        <v>3.6785714285714284</v>
      </c>
      <c r="C32">
        <f>MEDIAN(D4:S25)</f>
        <v>4</v>
      </c>
      <c r="D32">
        <f>MODE(D4:S25)</f>
        <v>4</v>
      </c>
      <c r="E32">
        <f>STDEVA(D4:S25)</f>
        <v>1.9859850101534937</v>
      </c>
      <c r="F32">
        <f>AVERAGE(D4:D25,H4:H25,L4:L25,P4:P25)</f>
        <v>2.8452380952380953</v>
      </c>
      <c r="G32">
        <f>STDEVA(D4:D25,H4:H25,L4:L25,P4:P25)</f>
        <v>1.5943729939485529</v>
      </c>
      <c r="H32">
        <f>AVERAGE(E4:E25,I4:I25,M4:M25,Q4:Q25)</f>
        <v>2.8571428571428572</v>
      </c>
      <c r="I32">
        <f>STDEVA(E4:E25,I4:I25,M4:M25,Q4:Q25)</f>
        <v>1.6800950714841925</v>
      </c>
      <c r="J32">
        <f>AVERAGE(F4:F25,J4:J25,N4:N25,R4:R25)</f>
        <v>4.7619047619047619</v>
      </c>
      <c r="K32">
        <f>STDEVA(F4:F25,J4:J25,N4:N25,R4:R25)</f>
        <v>2.1091827208320688</v>
      </c>
      <c r="L32">
        <f>AVERAGE(G4:G25,K4:K25,O4:O25,S4:S25)</f>
        <v>4.25</v>
      </c>
      <c r="M32">
        <f>STDEVA(G4:G25,K4:K25,O4:O25,S4:S25)</f>
        <v>1.7893594465382472</v>
      </c>
    </row>
    <row r="33" spans="1:13" x14ac:dyDescent="0.25">
      <c r="A33" t="s">
        <v>48</v>
      </c>
      <c r="B33">
        <f>AVERAGE(D3:S22)</f>
        <v>3.6578947368421053</v>
      </c>
      <c r="C33">
        <f>MEDIAN(D3:S22)</f>
        <v>4</v>
      </c>
      <c r="D33">
        <f>MODE(D3:S22)</f>
        <v>4</v>
      </c>
      <c r="E33">
        <f>STDEVA(D3:S22)</f>
        <v>1.9754441808503158</v>
      </c>
      <c r="F33">
        <f>AVERAGE(D3:D22,H3:H22,L3:L22,P3:P22)</f>
        <v>2.8684210526315788</v>
      </c>
      <c r="G33">
        <f>STDEVA(D3:D22,H3:H22,L3:L22,P3:P22)</f>
        <v>1.6111453918514651</v>
      </c>
      <c r="H33">
        <f>AVERAGE(E3:E22,I3:I22,M3:M22,Q3:Q22)</f>
        <v>2.9342105263157894</v>
      </c>
      <c r="I33">
        <f>STDEVA(E3:E22,I3:I22,M3:M22,Q3:Q22)</f>
        <v>1.6918276217612676</v>
      </c>
      <c r="J33">
        <f>AVERAGE(F3:F22,J3:J22,N3:N22,R3:R22)</f>
        <v>4.6447368421052628</v>
      </c>
      <c r="K33">
        <f>STDEVA(F3:F22,J3:J22,N3:N22,R3:R22)</f>
        <v>2.1707384142631958</v>
      </c>
      <c r="L33">
        <f>AVERAGE(G3:G22,K3:K22,O3:O22,S3:S22)</f>
        <v>4.1842105263157894</v>
      </c>
      <c r="M33">
        <f>STDEVA(G3:G22,K3:K22,O3:O22,S3:S22)</f>
        <v>1.7792172534819124</v>
      </c>
    </row>
  </sheetData>
  <sortState ref="A2:E6">
    <sortCondition ref="B2:B6"/>
  </sortState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32"/>
  <sheetViews>
    <sheetView workbookViewId="0">
      <selection activeCell="A28" sqref="A28"/>
    </sheetView>
  </sheetViews>
  <sheetFormatPr defaultColWidth="9.140625" defaultRowHeight="15" x14ac:dyDescent="0.25"/>
  <cols>
    <col min="1" max="1" width="20.140625" customWidth="1"/>
    <col min="2" max="2" width="12.5703125" customWidth="1"/>
    <col min="6" max="6" width="9.42578125" customWidth="1"/>
  </cols>
  <sheetData>
    <row r="1" spans="1:19" ht="21" x14ac:dyDescent="0.35">
      <c r="A1" s="1"/>
      <c r="B1" s="3" t="s">
        <v>15</v>
      </c>
      <c r="C1" s="3"/>
      <c r="D1" s="3"/>
      <c r="F1" s="2" t="s">
        <v>21</v>
      </c>
      <c r="G1" s="2"/>
    </row>
    <row r="2" spans="1:19" ht="18.75" x14ac:dyDescent="0.3">
      <c r="A2" s="2" t="s">
        <v>0</v>
      </c>
      <c r="B2" s="2" t="s">
        <v>1</v>
      </c>
      <c r="C2" s="2" t="s">
        <v>2</v>
      </c>
      <c r="D2" s="2" t="s">
        <v>33</v>
      </c>
      <c r="E2" s="2" t="s">
        <v>22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31</v>
      </c>
      <c r="O2" s="2" t="s">
        <v>32</v>
      </c>
      <c r="P2" s="2"/>
      <c r="Q2" s="2"/>
      <c r="R2" s="2"/>
      <c r="S2" s="2"/>
    </row>
    <row r="3" spans="1:19" x14ac:dyDescent="0.25">
      <c r="A3" t="s">
        <v>68</v>
      </c>
      <c r="B3" t="s">
        <v>38</v>
      </c>
      <c r="D3">
        <v>4</v>
      </c>
      <c r="E3">
        <v>6</v>
      </c>
      <c r="F3">
        <v>5</v>
      </c>
      <c r="G3">
        <v>4</v>
      </c>
      <c r="H3">
        <v>5</v>
      </c>
      <c r="I3">
        <v>6</v>
      </c>
      <c r="J3">
        <v>4</v>
      </c>
      <c r="K3">
        <v>7</v>
      </c>
      <c r="L3">
        <v>4</v>
      </c>
      <c r="M3">
        <v>5</v>
      </c>
      <c r="N3">
        <v>4</v>
      </c>
      <c r="O3">
        <v>2</v>
      </c>
    </row>
    <row r="4" spans="1:19" x14ac:dyDescent="0.25">
      <c r="A4" t="s">
        <v>69</v>
      </c>
      <c r="B4" t="s">
        <v>37</v>
      </c>
      <c r="D4">
        <v>4</v>
      </c>
      <c r="E4">
        <v>6</v>
      </c>
      <c r="F4">
        <v>7</v>
      </c>
      <c r="G4">
        <v>4</v>
      </c>
      <c r="H4">
        <v>4</v>
      </c>
      <c r="I4">
        <v>5</v>
      </c>
      <c r="J4">
        <v>4</v>
      </c>
      <c r="K4">
        <v>4</v>
      </c>
      <c r="L4">
        <v>5</v>
      </c>
      <c r="M4">
        <v>5</v>
      </c>
      <c r="N4">
        <v>5</v>
      </c>
      <c r="O4">
        <v>4</v>
      </c>
    </row>
    <row r="5" spans="1:19" x14ac:dyDescent="0.25">
      <c r="A5" t="s">
        <v>70</v>
      </c>
      <c r="B5" t="s">
        <v>37</v>
      </c>
      <c r="D5">
        <v>3</v>
      </c>
      <c r="E5">
        <v>5</v>
      </c>
      <c r="F5">
        <v>3</v>
      </c>
      <c r="G5">
        <v>4</v>
      </c>
      <c r="H5">
        <v>4</v>
      </c>
      <c r="I5">
        <v>5</v>
      </c>
      <c r="J5">
        <v>4</v>
      </c>
      <c r="K5">
        <v>5</v>
      </c>
      <c r="L5">
        <v>4</v>
      </c>
      <c r="M5">
        <v>4</v>
      </c>
      <c r="N5">
        <v>4</v>
      </c>
      <c r="O5">
        <v>5</v>
      </c>
    </row>
    <row r="6" spans="1:19" x14ac:dyDescent="0.25">
      <c r="A6" t="s">
        <v>71</v>
      </c>
      <c r="B6" t="s">
        <v>37</v>
      </c>
      <c r="D6">
        <v>6</v>
      </c>
      <c r="E6">
        <v>5</v>
      </c>
      <c r="F6">
        <v>4</v>
      </c>
      <c r="G6">
        <v>7</v>
      </c>
      <c r="H6">
        <v>4</v>
      </c>
      <c r="I6">
        <v>3</v>
      </c>
      <c r="J6">
        <v>7</v>
      </c>
      <c r="K6">
        <v>5</v>
      </c>
      <c r="L6">
        <v>4</v>
      </c>
      <c r="M6">
        <v>7</v>
      </c>
      <c r="N6">
        <v>6</v>
      </c>
      <c r="O6">
        <v>4</v>
      </c>
    </row>
    <row r="7" spans="1:19" x14ac:dyDescent="0.25">
      <c r="A7" t="s">
        <v>72</v>
      </c>
      <c r="B7" t="s">
        <v>38</v>
      </c>
      <c r="D7">
        <v>4</v>
      </c>
      <c r="E7">
        <v>6</v>
      </c>
      <c r="F7">
        <v>5</v>
      </c>
      <c r="G7">
        <v>4</v>
      </c>
      <c r="H7">
        <v>5</v>
      </c>
      <c r="I7">
        <v>6</v>
      </c>
      <c r="J7">
        <v>4</v>
      </c>
      <c r="K7">
        <v>7</v>
      </c>
      <c r="L7">
        <v>4</v>
      </c>
      <c r="M7">
        <v>5</v>
      </c>
      <c r="N7">
        <v>4</v>
      </c>
      <c r="O7">
        <v>2</v>
      </c>
    </row>
    <row r="8" spans="1:19" x14ac:dyDescent="0.25">
      <c r="A8" t="s">
        <v>73</v>
      </c>
      <c r="B8" t="s">
        <v>38</v>
      </c>
      <c r="D8">
        <v>5</v>
      </c>
      <c r="E8">
        <v>7</v>
      </c>
      <c r="F8">
        <v>3</v>
      </c>
      <c r="G8">
        <v>4</v>
      </c>
      <c r="H8">
        <v>6</v>
      </c>
      <c r="I8">
        <v>4</v>
      </c>
      <c r="J8">
        <v>4</v>
      </c>
      <c r="K8">
        <v>6</v>
      </c>
      <c r="L8">
        <v>3</v>
      </c>
      <c r="M8">
        <v>4</v>
      </c>
      <c r="N8">
        <v>5</v>
      </c>
      <c r="O8">
        <v>3</v>
      </c>
    </row>
    <row r="9" spans="1:19" hidden="1" x14ac:dyDescent="0.25">
      <c r="A9" t="s">
        <v>91</v>
      </c>
      <c r="B9" t="s">
        <v>50</v>
      </c>
    </row>
    <row r="10" spans="1:19" x14ac:dyDescent="0.25">
      <c r="A10" t="s">
        <v>74</v>
      </c>
      <c r="B10" t="s">
        <v>38</v>
      </c>
      <c r="D10">
        <v>4</v>
      </c>
      <c r="E10">
        <v>6</v>
      </c>
      <c r="F10">
        <v>4</v>
      </c>
      <c r="G10">
        <v>6</v>
      </c>
      <c r="H10">
        <v>5</v>
      </c>
      <c r="I10">
        <v>4</v>
      </c>
      <c r="J10">
        <v>5</v>
      </c>
      <c r="K10">
        <v>6</v>
      </c>
      <c r="L10">
        <v>4</v>
      </c>
      <c r="M10">
        <v>6</v>
      </c>
      <c r="N10">
        <v>6</v>
      </c>
      <c r="O10">
        <v>3</v>
      </c>
    </row>
    <row r="11" spans="1:19" x14ac:dyDescent="0.25">
      <c r="A11" t="s">
        <v>75</v>
      </c>
      <c r="B11" t="s">
        <v>37</v>
      </c>
      <c r="D11">
        <v>3</v>
      </c>
      <c r="E11">
        <v>5</v>
      </c>
      <c r="F11">
        <v>5</v>
      </c>
      <c r="G11">
        <v>4</v>
      </c>
      <c r="H11">
        <v>4</v>
      </c>
      <c r="I11">
        <v>2</v>
      </c>
      <c r="J11">
        <v>4</v>
      </c>
      <c r="K11">
        <v>6</v>
      </c>
      <c r="L11">
        <v>1</v>
      </c>
      <c r="M11">
        <v>3</v>
      </c>
      <c r="N11">
        <v>6</v>
      </c>
      <c r="O11">
        <v>2</v>
      </c>
    </row>
    <row r="12" spans="1:19" x14ac:dyDescent="0.25">
      <c r="A12" t="s">
        <v>76</v>
      </c>
      <c r="B12" t="s">
        <v>38</v>
      </c>
      <c r="D12">
        <v>2</v>
      </c>
      <c r="E12">
        <v>6</v>
      </c>
      <c r="F12">
        <v>4</v>
      </c>
      <c r="G12">
        <v>4</v>
      </c>
      <c r="H12">
        <v>6</v>
      </c>
      <c r="I12">
        <v>4</v>
      </c>
      <c r="J12">
        <v>4</v>
      </c>
      <c r="K12">
        <v>6</v>
      </c>
      <c r="L12">
        <v>1</v>
      </c>
      <c r="M12">
        <v>4</v>
      </c>
      <c r="N12">
        <v>6</v>
      </c>
      <c r="O12">
        <v>1</v>
      </c>
    </row>
    <row r="13" spans="1:19" x14ac:dyDescent="0.25">
      <c r="A13" t="s">
        <v>77</v>
      </c>
      <c r="B13" t="s">
        <v>38</v>
      </c>
      <c r="D13">
        <v>4</v>
      </c>
      <c r="E13">
        <v>4</v>
      </c>
      <c r="F13">
        <v>5</v>
      </c>
      <c r="G13">
        <v>2</v>
      </c>
      <c r="H13">
        <v>5</v>
      </c>
      <c r="I13">
        <v>2</v>
      </c>
      <c r="J13">
        <v>2</v>
      </c>
      <c r="K13">
        <v>6</v>
      </c>
      <c r="L13">
        <v>1</v>
      </c>
      <c r="M13">
        <v>1</v>
      </c>
      <c r="N13">
        <v>4</v>
      </c>
      <c r="O13">
        <v>1</v>
      </c>
    </row>
    <row r="14" spans="1:19" x14ac:dyDescent="0.25">
      <c r="A14" t="s">
        <v>78</v>
      </c>
      <c r="B14" t="s">
        <v>37</v>
      </c>
      <c r="D14">
        <v>6</v>
      </c>
      <c r="E14">
        <v>6</v>
      </c>
      <c r="F14">
        <v>5</v>
      </c>
      <c r="G14">
        <v>5</v>
      </c>
      <c r="H14">
        <v>7</v>
      </c>
      <c r="I14">
        <v>6</v>
      </c>
      <c r="J14">
        <v>4</v>
      </c>
      <c r="K14">
        <v>3</v>
      </c>
      <c r="L14">
        <v>4</v>
      </c>
      <c r="M14">
        <v>5</v>
      </c>
      <c r="N14">
        <v>6</v>
      </c>
      <c r="O14">
        <v>5</v>
      </c>
    </row>
    <row r="15" spans="1:19" x14ac:dyDescent="0.25">
      <c r="A15" t="s">
        <v>79</v>
      </c>
      <c r="B15" t="s">
        <v>37</v>
      </c>
      <c r="D15">
        <v>6</v>
      </c>
      <c r="E15">
        <v>7</v>
      </c>
      <c r="F15">
        <v>7</v>
      </c>
      <c r="G15">
        <v>4</v>
      </c>
      <c r="H15">
        <v>7</v>
      </c>
      <c r="I15">
        <v>7</v>
      </c>
      <c r="J15">
        <v>5</v>
      </c>
      <c r="K15">
        <v>7</v>
      </c>
      <c r="L15">
        <v>1</v>
      </c>
      <c r="M15">
        <v>7</v>
      </c>
      <c r="N15">
        <v>7</v>
      </c>
      <c r="O15">
        <v>4</v>
      </c>
    </row>
    <row r="16" spans="1:19" x14ac:dyDescent="0.25">
      <c r="A16" t="s">
        <v>80</v>
      </c>
      <c r="B16" t="s">
        <v>37</v>
      </c>
      <c r="D16">
        <v>7</v>
      </c>
      <c r="E16">
        <v>5</v>
      </c>
      <c r="F16">
        <v>5</v>
      </c>
      <c r="G16">
        <v>5</v>
      </c>
      <c r="H16">
        <v>6</v>
      </c>
      <c r="I16">
        <v>5</v>
      </c>
      <c r="J16">
        <v>5</v>
      </c>
      <c r="K16">
        <v>6</v>
      </c>
      <c r="L16">
        <v>4</v>
      </c>
      <c r="M16">
        <v>5</v>
      </c>
      <c r="N16">
        <v>6</v>
      </c>
      <c r="O16">
        <v>4</v>
      </c>
    </row>
    <row r="17" spans="1:15" x14ac:dyDescent="0.25">
      <c r="A17" t="s">
        <v>81</v>
      </c>
      <c r="B17" t="s">
        <v>38</v>
      </c>
      <c r="D17">
        <v>5</v>
      </c>
      <c r="E17">
        <v>6</v>
      </c>
      <c r="F17">
        <v>7</v>
      </c>
      <c r="G17">
        <v>5</v>
      </c>
      <c r="H17">
        <v>5</v>
      </c>
      <c r="I17">
        <v>6</v>
      </c>
      <c r="J17">
        <v>4</v>
      </c>
      <c r="K17">
        <v>6</v>
      </c>
      <c r="L17">
        <v>5</v>
      </c>
      <c r="M17">
        <v>5</v>
      </c>
      <c r="N17">
        <v>5</v>
      </c>
      <c r="O17">
        <v>2</v>
      </c>
    </row>
    <row r="18" spans="1:15" x14ac:dyDescent="0.25">
      <c r="A18" t="s">
        <v>82</v>
      </c>
      <c r="B18" t="s">
        <v>38</v>
      </c>
      <c r="D18">
        <v>7</v>
      </c>
      <c r="E18">
        <v>4</v>
      </c>
      <c r="F18">
        <v>5</v>
      </c>
      <c r="G18">
        <v>6</v>
      </c>
      <c r="H18">
        <v>5</v>
      </c>
      <c r="I18">
        <v>5</v>
      </c>
      <c r="J18">
        <v>6</v>
      </c>
      <c r="K18">
        <v>4</v>
      </c>
      <c r="L18">
        <v>4</v>
      </c>
      <c r="M18">
        <v>4</v>
      </c>
      <c r="N18">
        <v>5</v>
      </c>
      <c r="O18">
        <v>3</v>
      </c>
    </row>
    <row r="19" spans="1:15" x14ac:dyDescent="0.25">
      <c r="A19" t="s">
        <v>83</v>
      </c>
      <c r="B19" t="s">
        <v>38</v>
      </c>
      <c r="D19">
        <v>2</v>
      </c>
      <c r="E19">
        <v>6</v>
      </c>
      <c r="F19">
        <v>5</v>
      </c>
      <c r="G19">
        <v>5</v>
      </c>
      <c r="H19">
        <v>1</v>
      </c>
      <c r="I19">
        <v>4</v>
      </c>
      <c r="J19">
        <v>4</v>
      </c>
      <c r="K19">
        <v>1</v>
      </c>
      <c r="L19">
        <v>4</v>
      </c>
      <c r="M19">
        <v>3</v>
      </c>
      <c r="N19">
        <v>1</v>
      </c>
      <c r="O19">
        <v>4</v>
      </c>
    </row>
    <row r="20" spans="1:15" x14ac:dyDescent="0.25">
      <c r="A20" t="s">
        <v>84</v>
      </c>
      <c r="B20" t="s">
        <v>38</v>
      </c>
      <c r="D20">
        <v>5</v>
      </c>
      <c r="E20">
        <v>4</v>
      </c>
      <c r="F20">
        <v>3</v>
      </c>
      <c r="G20">
        <v>4</v>
      </c>
      <c r="H20">
        <v>4</v>
      </c>
      <c r="I20">
        <v>5</v>
      </c>
      <c r="J20">
        <v>2</v>
      </c>
      <c r="K20">
        <v>4</v>
      </c>
      <c r="L20">
        <v>2</v>
      </c>
      <c r="M20">
        <v>3</v>
      </c>
      <c r="N20">
        <v>2</v>
      </c>
      <c r="O20">
        <v>2</v>
      </c>
    </row>
    <row r="21" spans="1:15" x14ac:dyDescent="0.25">
      <c r="A21" t="s">
        <v>85</v>
      </c>
      <c r="B21" t="s">
        <v>38</v>
      </c>
      <c r="D21">
        <v>4</v>
      </c>
      <c r="E21">
        <v>6</v>
      </c>
      <c r="F21">
        <v>5</v>
      </c>
      <c r="G21">
        <v>4</v>
      </c>
      <c r="H21">
        <v>5</v>
      </c>
      <c r="I21">
        <v>6</v>
      </c>
      <c r="J21">
        <v>2</v>
      </c>
      <c r="K21">
        <v>4</v>
      </c>
      <c r="L21">
        <v>4</v>
      </c>
      <c r="M21">
        <v>3</v>
      </c>
      <c r="N21">
        <v>4</v>
      </c>
      <c r="O21">
        <v>2</v>
      </c>
    </row>
    <row r="22" spans="1:15" x14ac:dyDescent="0.25">
      <c r="A22" t="s">
        <v>86</v>
      </c>
      <c r="B22" t="s">
        <v>38</v>
      </c>
      <c r="D22">
        <v>6</v>
      </c>
      <c r="E22">
        <v>6</v>
      </c>
      <c r="F22">
        <v>5</v>
      </c>
      <c r="G22">
        <v>2</v>
      </c>
      <c r="H22">
        <v>7</v>
      </c>
      <c r="I22">
        <v>6</v>
      </c>
      <c r="J22">
        <v>7</v>
      </c>
      <c r="K22">
        <v>7</v>
      </c>
      <c r="L22">
        <v>6</v>
      </c>
      <c r="M22">
        <v>6</v>
      </c>
      <c r="N22">
        <v>7</v>
      </c>
      <c r="O22">
        <v>4</v>
      </c>
    </row>
    <row r="23" spans="1:15" x14ac:dyDescent="0.25">
      <c r="A23" t="s">
        <v>87</v>
      </c>
      <c r="B23" t="s">
        <v>37</v>
      </c>
      <c r="D23">
        <v>6</v>
      </c>
      <c r="E23">
        <v>7</v>
      </c>
      <c r="F23">
        <v>2</v>
      </c>
      <c r="G23">
        <v>1</v>
      </c>
      <c r="H23">
        <v>5</v>
      </c>
      <c r="I23">
        <v>7</v>
      </c>
      <c r="J23">
        <v>2</v>
      </c>
      <c r="K23">
        <v>3</v>
      </c>
      <c r="L23">
        <v>3</v>
      </c>
      <c r="M23">
        <v>1</v>
      </c>
      <c r="N23">
        <v>4</v>
      </c>
      <c r="O23">
        <v>1</v>
      </c>
    </row>
    <row r="24" spans="1:15" x14ac:dyDescent="0.25">
      <c r="A24" t="s">
        <v>88</v>
      </c>
      <c r="B24" t="s">
        <v>37</v>
      </c>
      <c r="D24">
        <v>7</v>
      </c>
      <c r="E24">
        <v>7</v>
      </c>
      <c r="F24">
        <v>7</v>
      </c>
      <c r="G24">
        <v>7</v>
      </c>
      <c r="H24">
        <v>7</v>
      </c>
      <c r="I24">
        <v>7</v>
      </c>
      <c r="J24">
        <v>4</v>
      </c>
      <c r="K24">
        <v>7</v>
      </c>
      <c r="L24">
        <v>4</v>
      </c>
      <c r="M24">
        <v>4</v>
      </c>
      <c r="N24">
        <v>4</v>
      </c>
      <c r="O24">
        <v>4</v>
      </c>
    </row>
    <row r="25" spans="1:15" x14ac:dyDescent="0.25">
      <c r="A25" t="s">
        <v>89</v>
      </c>
      <c r="B25" t="s">
        <v>37</v>
      </c>
      <c r="D25">
        <v>4</v>
      </c>
      <c r="E25">
        <v>6</v>
      </c>
      <c r="F25">
        <v>6</v>
      </c>
      <c r="G25">
        <v>4</v>
      </c>
      <c r="H25">
        <v>6</v>
      </c>
      <c r="I25">
        <v>4</v>
      </c>
      <c r="J25">
        <v>5</v>
      </c>
      <c r="K25">
        <v>5</v>
      </c>
      <c r="L25">
        <v>4</v>
      </c>
      <c r="M25">
        <v>4</v>
      </c>
      <c r="N25">
        <v>6</v>
      </c>
      <c r="O25">
        <v>3</v>
      </c>
    </row>
    <row r="26" spans="1:15" hidden="1" x14ac:dyDescent="0.25">
      <c r="A26" t="s">
        <v>90</v>
      </c>
      <c r="B26" t="s">
        <v>50</v>
      </c>
    </row>
    <row r="28" spans="1:15" ht="76.5" thickBot="1" x14ac:dyDescent="0.35">
      <c r="A28" s="35"/>
      <c r="B28" s="26"/>
      <c r="C28" s="26"/>
      <c r="D28" s="26"/>
      <c r="E28" s="26"/>
      <c r="F28" s="25" t="s">
        <v>63</v>
      </c>
      <c r="G28" s="25"/>
      <c r="H28" s="25" t="s">
        <v>64</v>
      </c>
      <c r="I28" s="25"/>
      <c r="J28" s="25" t="s">
        <v>65</v>
      </c>
      <c r="K28" s="25"/>
    </row>
    <row r="29" spans="1:15" ht="88.5" thickBot="1" x14ac:dyDescent="0.3">
      <c r="A29" s="34"/>
      <c r="B29" s="16" t="s">
        <v>45</v>
      </c>
      <c r="C29" s="17" t="s">
        <v>46</v>
      </c>
      <c r="D29" s="17" t="s">
        <v>47</v>
      </c>
      <c r="E29" s="18" t="s">
        <v>59</v>
      </c>
      <c r="F29" s="19" t="s">
        <v>45</v>
      </c>
      <c r="G29" s="20" t="s">
        <v>59</v>
      </c>
      <c r="H29" s="19" t="s">
        <v>45</v>
      </c>
      <c r="I29" s="20" t="s">
        <v>59</v>
      </c>
      <c r="J29" s="19" t="s">
        <v>45</v>
      </c>
      <c r="K29" s="20" t="s">
        <v>59</v>
      </c>
    </row>
    <row r="30" spans="1:15" x14ac:dyDescent="0.25">
      <c r="A30" s="27" t="s">
        <v>56</v>
      </c>
      <c r="B30" s="7">
        <f>AVERAGE(D3:O25)</f>
        <v>4.5568181818181817</v>
      </c>
      <c r="C30" s="6">
        <f>MEDIAN(D3:O25)</f>
        <v>5</v>
      </c>
      <c r="D30" s="6">
        <f>MODE(D3:O25)</f>
        <v>4</v>
      </c>
      <c r="E30" s="8">
        <f>STDEVA(D3:O25)</f>
        <v>1.5734824027485717</v>
      </c>
      <c r="F30" s="7">
        <f>AVERAGE(F3:F25,I3:I25,L6:L25,O3:O25)</f>
        <v>4.0470588235294116</v>
      </c>
      <c r="G30" s="8">
        <f>STDEVA(F3:F25,I3:I25,L3:L25,O3:O25)</f>
        <v>1.6142893140793191</v>
      </c>
      <c r="H30" s="7">
        <f>AVERAGE(D3:D25,G3:G25,J3:J25,M3:M25)</f>
        <v>4.375</v>
      </c>
      <c r="I30" s="8">
        <f>STDEVA(D3:D25,G3:G25,J3:J25,M3:M25)</f>
        <v>1.4802337497918996</v>
      </c>
      <c r="J30" s="7">
        <f>AVERAGE(E3:E25,H3:H25,K3:K25,N3:N25)</f>
        <v>5.2386363636363633</v>
      </c>
      <c r="K30" s="8">
        <f>STDEVA(E3:E25,H3:H25,K3:K25,N3:N25)</f>
        <v>1.3895696694475939</v>
      </c>
    </row>
    <row r="31" spans="1:15" x14ac:dyDescent="0.25">
      <c r="A31" s="27" t="s">
        <v>57</v>
      </c>
      <c r="B31" s="9">
        <f>AVERAGE(D4:O25)</f>
        <v>4.5515873015873014</v>
      </c>
      <c r="C31" s="5">
        <f>MEDIAN(D4:O25)</f>
        <v>5</v>
      </c>
      <c r="D31" s="5">
        <f>MODE(D4:O25)</f>
        <v>4</v>
      </c>
      <c r="E31" s="10">
        <f>STDEVA(D4:O25)</f>
        <v>1.58721154806918</v>
      </c>
      <c r="F31" s="9">
        <f>AVERAGE(F4:F25,I4:I25,L4:L25,O4:O25)</f>
        <v>4.0476190476190474</v>
      </c>
      <c r="G31" s="10">
        <f>STDEVA(F4:F25,I4:I25,L4:L25,O4:O25)</f>
        <v>1.6199417058138936</v>
      </c>
      <c r="H31" s="9">
        <f>AVERAGE(D4:D25,G4:G25,J4:J25,M4:M25)</f>
        <v>4.3809523809523814</v>
      </c>
      <c r="I31" s="10">
        <f>STDEVA(D4:D25,G4:G25,J4:J25,M4:M25)</f>
        <v>1.5122373268256757</v>
      </c>
      <c r="J31" s="9">
        <f>AVERAGE(E4:E25,H4:H25,K4:K25,N4:N25)</f>
        <v>5.2261904761904763</v>
      </c>
      <c r="K31" s="10">
        <f>STDEVA(E4:E25,H4:H25,K4:K25,N4:N25)</f>
        <v>1.4000963002696221</v>
      </c>
    </row>
    <row r="32" spans="1:15" ht="15.75" thickBot="1" x14ac:dyDescent="0.3">
      <c r="A32" s="28" t="s">
        <v>58</v>
      </c>
      <c r="B32" s="11">
        <f>AVERAGE(D3:O22)</f>
        <v>4.5394736842105265</v>
      </c>
      <c r="C32" s="12">
        <f>MEDIAN(D3:O22)</f>
        <v>5</v>
      </c>
      <c r="D32" s="12">
        <f>MODE(D3:O22)</f>
        <v>4</v>
      </c>
      <c r="E32" s="13">
        <f>STDEVA(D3:O22)</f>
        <v>1.5202665208635662</v>
      </c>
      <c r="F32" s="11">
        <f>AVERAGE(F3:F22,I3:I22,L3:L22,O3:O22)</f>
        <v>4.0131578947368425</v>
      </c>
      <c r="G32" s="13">
        <f>STDEVA(F3:F22,I3:I22,L3:L22,O3:O22)</f>
        <v>1.5534342260735861</v>
      </c>
      <c r="H32" s="11">
        <f>AVERAGE(D3:D22,G3:G22,J3:J22,M3:M22)</f>
        <v>4.4210526315789478</v>
      </c>
      <c r="I32" s="13">
        <f>STDEVA(D3:D22,G3:G22,J3:J22,M3:M22)</f>
        <v>1.3881705744827075</v>
      </c>
      <c r="J32" s="11">
        <f>AVERAGE(E3:E22,H3:H22,K3:K22,N3:N22)</f>
        <v>5.1842105263157894</v>
      </c>
      <c r="K32" s="13">
        <f>STDEVA(E3:E22,H3:H22,K3:K22,N3:N22)</f>
        <v>1.3924609037316102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2"/>
  <sheetViews>
    <sheetView workbookViewId="0">
      <selection activeCell="B28" sqref="B28"/>
    </sheetView>
  </sheetViews>
  <sheetFormatPr defaultColWidth="9.140625" defaultRowHeight="15" x14ac:dyDescent="0.25"/>
  <cols>
    <col min="1" max="1" width="20.140625" customWidth="1"/>
    <col min="2" max="2" width="12.5703125" customWidth="1"/>
    <col min="6" max="6" width="9.42578125" customWidth="1"/>
    <col min="8" max="9" width="9.7109375" customWidth="1"/>
    <col min="13" max="13" width="11.140625" customWidth="1"/>
    <col min="14" max="19" width="10.5703125" customWidth="1"/>
  </cols>
  <sheetData>
    <row r="1" spans="1:19" ht="21" x14ac:dyDescent="0.35">
      <c r="A1" s="1"/>
      <c r="B1" s="3" t="s">
        <v>35</v>
      </c>
      <c r="C1" s="3"/>
      <c r="D1" s="3"/>
      <c r="F1" s="2" t="s">
        <v>20</v>
      </c>
      <c r="G1" s="2"/>
    </row>
    <row r="2" spans="1:19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x14ac:dyDescent="0.25">
      <c r="A3" t="s">
        <v>68</v>
      </c>
      <c r="B3" t="s">
        <v>38</v>
      </c>
      <c r="D3">
        <v>2</v>
      </c>
      <c r="E3">
        <v>1</v>
      </c>
      <c r="F3">
        <v>7</v>
      </c>
      <c r="G3">
        <v>7</v>
      </c>
      <c r="H3">
        <v>1</v>
      </c>
      <c r="I3">
        <v>3</v>
      </c>
      <c r="J3">
        <v>7</v>
      </c>
      <c r="K3">
        <v>5</v>
      </c>
      <c r="L3">
        <v>3</v>
      </c>
      <c r="M3">
        <v>1</v>
      </c>
      <c r="N3">
        <v>7</v>
      </c>
      <c r="O3">
        <v>6</v>
      </c>
      <c r="P3">
        <v>1</v>
      </c>
      <c r="Q3">
        <v>1</v>
      </c>
      <c r="R3">
        <v>7</v>
      </c>
      <c r="S3">
        <v>3</v>
      </c>
    </row>
    <row r="4" spans="1:19" x14ac:dyDescent="0.25">
      <c r="A4" t="s">
        <v>69</v>
      </c>
      <c r="B4" t="s">
        <v>37</v>
      </c>
      <c r="D4">
        <v>2</v>
      </c>
      <c r="E4">
        <v>4</v>
      </c>
      <c r="F4">
        <v>5</v>
      </c>
      <c r="G4">
        <v>4</v>
      </c>
      <c r="H4">
        <v>1</v>
      </c>
      <c r="I4">
        <v>3</v>
      </c>
      <c r="J4">
        <v>5</v>
      </c>
      <c r="K4">
        <v>5</v>
      </c>
      <c r="L4">
        <v>4</v>
      </c>
      <c r="M4">
        <v>2</v>
      </c>
      <c r="N4">
        <v>4</v>
      </c>
      <c r="O4">
        <v>5</v>
      </c>
      <c r="P4">
        <v>5</v>
      </c>
      <c r="Q4">
        <v>4</v>
      </c>
      <c r="R4">
        <v>4</v>
      </c>
      <c r="S4">
        <v>4</v>
      </c>
    </row>
    <row r="5" spans="1:19" x14ac:dyDescent="0.25">
      <c r="A5" t="s">
        <v>70</v>
      </c>
      <c r="B5" t="s">
        <v>37</v>
      </c>
      <c r="D5">
        <v>2</v>
      </c>
      <c r="E5">
        <v>5</v>
      </c>
      <c r="F5">
        <v>4</v>
      </c>
      <c r="G5">
        <v>4</v>
      </c>
      <c r="H5">
        <v>4</v>
      </c>
      <c r="I5">
        <v>4</v>
      </c>
      <c r="J5">
        <v>3</v>
      </c>
      <c r="K5">
        <v>6</v>
      </c>
      <c r="L5">
        <v>6</v>
      </c>
      <c r="M5">
        <v>3</v>
      </c>
      <c r="N5">
        <v>4</v>
      </c>
      <c r="O5">
        <v>5</v>
      </c>
      <c r="P5">
        <v>3</v>
      </c>
      <c r="Q5">
        <v>3</v>
      </c>
      <c r="R5">
        <v>5</v>
      </c>
      <c r="S5">
        <v>4</v>
      </c>
    </row>
    <row r="6" spans="1:19" x14ac:dyDescent="0.25">
      <c r="A6" t="s">
        <v>71</v>
      </c>
      <c r="B6" t="s">
        <v>37</v>
      </c>
      <c r="D6">
        <v>4</v>
      </c>
      <c r="E6">
        <v>2</v>
      </c>
      <c r="F6">
        <v>4</v>
      </c>
      <c r="G6">
        <v>7</v>
      </c>
      <c r="H6">
        <v>4</v>
      </c>
      <c r="I6">
        <v>2</v>
      </c>
      <c r="J6">
        <v>7</v>
      </c>
      <c r="K6">
        <v>7</v>
      </c>
      <c r="L6">
        <v>2</v>
      </c>
      <c r="M6">
        <v>2</v>
      </c>
      <c r="N6">
        <v>7</v>
      </c>
      <c r="O6">
        <v>7</v>
      </c>
      <c r="P6">
        <v>2</v>
      </c>
      <c r="Q6">
        <v>4</v>
      </c>
      <c r="R6">
        <v>7</v>
      </c>
      <c r="S6">
        <v>7</v>
      </c>
    </row>
    <row r="7" spans="1:19" x14ac:dyDescent="0.25">
      <c r="A7" t="s">
        <v>72</v>
      </c>
      <c r="B7" t="s">
        <v>38</v>
      </c>
      <c r="D7">
        <v>2</v>
      </c>
      <c r="E7">
        <v>1</v>
      </c>
      <c r="F7">
        <v>7</v>
      </c>
      <c r="G7">
        <v>7</v>
      </c>
      <c r="H7">
        <v>1</v>
      </c>
      <c r="I7">
        <v>3</v>
      </c>
      <c r="J7">
        <v>7</v>
      </c>
      <c r="K7">
        <v>5</v>
      </c>
      <c r="L7">
        <v>3</v>
      </c>
      <c r="M7">
        <v>1</v>
      </c>
      <c r="N7">
        <v>7</v>
      </c>
      <c r="O7">
        <v>6</v>
      </c>
      <c r="P7">
        <v>1</v>
      </c>
      <c r="Q7">
        <v>1</v>
      </c>
      <c r="R7">
        <v>7</v>
      </c>
      <c r="S7">
        <v>3</v>
      </c>
    </row>
    <row r="8" spans="1:19" x14ac:dyDescent="0.25">
      <c r="A8" t="s">
        <v>73</v>
      </c>
      <c r="B8" t="s">
        <v>38</v>
      </c>
      <c r="D8">
        <v>3</v>
      </c>
      <c r="E8">
        <v>4</v>
      </c>
      <c r="F8">
        <v>5</v>
      </c>
      <c r="G8">
        <v>5</v>
      </c>
      <c r="H8">
        <v>2</v>
      </c>
      <c r="I8">
        <v>2</v>
      </c>
      <c r="J8">
        <v>6</v>
      </c>
      <c r="K8">
        <v>5</v>
      </c>
      <c r="L8">
        <v>2</v>
      </c>
      <c r="M8">
        <v>4</v>
      </c>
      <c r="N8">
        <v>4</v>
      </c>
      <c r="O8">
        <v>5</v>
      </c>
      <c r="P8">
        <v>2</v>
      </c>
      <c r="Q8">
        <v>2</v>
      </c>
      <c r="R8">
        <v>4</v>
      </c>
      <c r="S8">
        <v>6</v>
      </c>
    </row>
    <row r="9" spans="1:19" hidden="1" x14ac:dyDescent="0.25">
      <c r="A9" t="s">
        <v>91</v>
      </c>
      <c r="B9" t="s">
        <v>34</v>
      </c>
    </row>
    <row r="10" spans="1:19" x14ac:dyDescent="0.25">
      <c r="A10" t="s">
        <v>74</v>
      </c>
      <c r="B10" t="s">
        <v>38</v>
      </c>
      <c r="D10">
        <v>4</v>
      </c>
      <c r="E10">
        <v>4</v>
      </c>
      <c r="F10">
        <v>4</v>
      </c>
      <c r="G10">
        <v>1</v>
      </c>
      <c r="H10">
        <v>5</v>
      </c>
      <c r="I10">
        <v>6</v>
      </c>
      <c r="J10">
        <v>4</v>
      </c>
      <c r="K10">
        <v>1</v>
      </c>
      <c r="L10">
        <v>7</v>
      </c>
      <c r="M10">
        <v>4</v>
      </c>
      <c r="N10">
        <v>4</v>
      </c>
      <c r="O10">
        <v>1</v>
      </c>
      <c r="P10">
        <v>4</v>
      </c>
      <c r="Q10">
        <v>6</v>
      </c>
      <c r="R10">
        <v>3</v>
      </c>
      <c r="S10">
        <v>1</v>
      </c>
    </row>
    <row r="11" spans="1:19" x14ac:dyDescent="0.25">
      <c r="A11" t="s">
        <v>75</v>
      </c>
      <c r="B11" t="s">
        <v>37</v>
      </c>
      <c r="D11">
        <v>3</v>
      </c>
      <c r="E11">
        <v>4</v>
      </c>
      <c r="F11">
        <v>5</v>
      </c>
      <c r="G11">
        <v>5</v>
      </c>
      <c r="H11">
        <v>4</v>
      </c>
      <c r="I11">
        <v>5</v>
      </c>
      <c r="J11">
        <v>6</v>
      </c>
      <c r="K11">
        <v>5</v>
      </c>
      <c r="L11">
        <v>4</v>
      </c>
      <c r="M11">
        <v>3</v>
      </c>
      <c r="N11">
        <v>5</v>
      </c>
      <c r="O11">
        <v>5</v>
      </c>
      <c r="P11">
        <v>4</v>
      </c>
      <c r="Q11">
        <v>4</v>
      </c>
      <c r="R11">
        <v>5</v>
      </c>
      <c r="S11">
        <v>5</v>
      </c>
    </row>
    <row r="12" spans="1:19" x14ac:dyDescent="0.25">
      <c r="A12" t="s">
        <v>76</v>
      </c>
      <c r="B12" t="s">
        <v>38</v>
      </c>
      <c r="D12">
        <v>3</v>
      </c>
      <c r="E12">
        <v>1</v>
      </c>
      <c r="F12">
        <v>7</v>
      </c>
      <c r="G12">
        <v>7</v>
      </c>
      <c r="H12">
        <v>3</v>
      </c>
      <c r="I12">
        <v>2</v>
      </c>
      <c r="J12">
        <v>7</v>
      </c>
      <c r="K12">
        <v>5</v>
      </c>
      <c r="L12">
        <v>4</v>
      </c>
      <c r="M12">
        <v>1</v>
      </c>
      <c r="N12">
        <v>7</v>
      </c>
      <c r="O12">
        <v>6</v>
      </c>
      <c r="P12">
        <v>4</v>
      </c>
      <c r="Q12">
        <v>4</v>
      </c>
      <c r="R12">
        <v>7</v>
      </c>
      <c r="S12">
        <v>4</v>
      </c>
    </row>
    <row r="13" spans="1:19" x14ac:dyDescent="0.25">
      <c r="A13" t="s">
        <v>77</v>
      </c>
      <c r="B13" t="s">
        <v>38</v>
      </c>
      <c r="D13">
        <v>2</v>
      </c>
      <c r="E13">
        <v>4</v>
      </c>
      <c r="F13">
        <v>7</v>
      </c>
      <c r="G13">
        <v>3</v>
      </c>
      <c r="H13">
        <v>4</v>
      </c>
      <c r="I13">
        <v>4</v>
      </c>
      <c r="J13">
        <v>7</v>
      </c>
      <c r="K13">
        <v>4</v>
      </c>
      <c r="L13">
        <v>5</v>
      </c>
      <c r="M13">
        <v>1</v>
      </c>
      <c r="N13">
        <v>7</v>
      </c>
      <c r="O13">
        <v>3</v>
      </c>
      <c r="P13">
        <v>3</v>
      </c>
      <c r="Q13">
        <v>2</v>
      </c>
      <c r="R13">
        <v>6</v>
      </c>
      <c r="S13">
        <v>4</v>
      </c>
    </row>
    <row r="14" spans="1:19" x14ac:dyDescent="0.25">
      <c r="A14" t="s">
        <v>78</v>
      </c>
      <c r="B14" t="s">
        <v>37</v>
      </c>
      <c r="D14">
        <v>4</v>
      </c>
      <c r="E14">
        <v>1</v>
      </c>
      <c r="F14">
        <v>2</v>
      </c>
      <c r="G14">
        <v>3</v>
      </c>
      <c r="H14">
        <v>1</v>
      </c>
      <c r="I14">
        <v>6</v>
      </c>
      <c r="J14">
        <v>1</v>
      </c>
      <c r="K14">
        <v>1</v>
      </c>
      <c r="L14">
        <v>4</v>
      </c>
      <c r="M14">
        <v>5</v>
      </c>
      <c r="N14">
        <v>1</v>
      </c>
      <c r="O14">
        <v>2</v>
      </c>
      <c r="P14">
        <v>4</v>
      </c>
      <c r="Q14">
        <v>6</v>
      </c>
      <c r="R14">
        <v>2</v>
      </c>
      <c r="S14">
        <v>4</v>
      </c>
    </row>
    <row r="15" spans="1:19" x14ac:dyDescent="0.25">
      <c r="A15" t="s">
        <v>79</v>
      </c>
      <c r="B15" t="s">
        <v>37</v>
      </c>
      <c r="D15">
        <v>1</v>
      </c>
      <c r="E15">
        <v>1</v>
      </c>
      <c r="F15">
        <v>7</v>
      </c>
      <c r="G15">
        <v>7</v>
      </c>
      <c r="H15">
        <v>1</v>
      </c>
      <c r="I15">
        <v>1</v>
      </c>
      <c r="J15">
        <v>7</v>
      </c>
      <c r="K15">
        <v>4</v>
      </c>
      <c r="L15">
        <v>1</v>
      </c>
      <c r="M15">
        <v>1</v>
      </c>
      <c r="N15">
        <v>7</v>
      </c>
      <c r="O15">
        <v>7</v>
      </c>
      <c r="P15">
        <v>1</v>
      </c>
      <c r="Q15">
        <v>1</v>
      </c>
      <c r="R15">
        <v>7</v>
      </c>
      <c r="S15">
        <v>7</v>
      </c>
    </row>
    <row r="16" spans="1:19" x14ac:dyDescent="0.25">
      <c r="A16" t="s">
        <v>80</v>
      </c>
      <c r="B16" t="s">
        <v>37</v>
      </c>
      <c r="D16">
        <v>4</v>
      </c>
      <c r="E16">
        <v>5</v>
      </c>
      <c r="F16">
        <v>7</v>
      </c>
      <c r="G16">
        <v>5</v>
      </c>
      <c r="H16">
        <v>4</v>
      </c>
      <c r="I16">
        <v>3</v>
      </c>
      <c r="J16">
        <v>7</v>
      </c>
      <c r="K16">
        <v>5</v>
      </c>
      <c r="L16">
        <v>2</v>
      </c>
      <c r="M16">
        <v>2</v>
      </c>
      <c r="N16">
        <v>7</v>
      </c>
      <c r="O16">
        <v>5</v>
      </c>
      <c r="P16">
        <v>4</v>
      </c>
      <c r="Q16">
        <v>2</v>
      </c>
      <c r="R16">
        <v>2</v>
      </c>
      <c r="S16">
        <v>2</v>
      </c>
    </row>
    <row r="17" spans="1:19" x14ac:dyDescent="0.25">
      <c r="A17" t="s">
        <v>81</v>
      </c>
      <c r="B17" t="s">
        <v>38</v>
      </c>
      <c r="D17">
        <v>4</v>
      </c>
      <c r="E17">
        <v>3</v>
      </c>
      <c r="F17">
        <v>5</v>
      </c>
      <c r="G17">
        <v>2</v>
      </c>
      <c r="H17">
        <v>3</v>
      </c>
      <c r="I17">
        <v>4</v>
      </c>
      <c r="J17">
        <v>4</v>
      </c>
      <c r="K17">
        <v>2</v>
      </c>
      <c r="L17">
        <v>6</v>
      </c>
      <c r="M17">
        <v>3</v>
      </c>
      <c r="N17">
        <v>3</v>
      </c>
      <c r="O17">
        <v>2</v>
      </c>
      <c r="P17">
        <v>4</v>
      </c>
      <c r="Q17">
        <v>3</v>
      </c>
      <c r="R17">
        <v>2</v>
      </c>
      <c r="S17">
        <v>1</v>
      </c>
    </row>
    <row r="18" spans="1:19" x14ac:dyDescent="0.25">
      <c r="A18" t="s">
        <v>82</v>
      </c>
      <c r="B18" t="s">
        <v>38</v>
      </c>
      <c r="D18">
        <v>4</v>
      </c>
      <c r="E18">
        <v>4</v>
      </c>
      <c r="F18">
        <v>4</v>
      </c>
      <c r="G18">
        <v>2</v>
      </c>
      <c r="H18">
        <v>5</v>
      </c>
      <c r="I18">
        <v>7</v>
      </c>
      <c r="J18">
        <v>4</v>
      </c>
      <c r="K18">
        <v>1</v>
      </c>
      <c r="L18">
        <v>7</v>
      </c>
      <c r="M18">
        <v>4</v>
      </c>
      <c r="N18">
        <v>4</v>
      </c>
      <c r="O18">
        <v>1</v>
      </c>
      <c r="P18">
        <v>4</v>
      </c>
      <c r="Q18">
        <v>7</v>
      </c>
      <c r="R18">
        <v>4</v>
      </c>
      <c r="S18">
        <v>1</v>
      </c>
    </row>
    <row r="19" spans="1:19" x14ac:dyDescent="0.25">
      <c r="A19" t="s">
        <v>83</v>
      </c>
      <c r="B19" t="s">
        <v>38</v>
      </c>
      <c r="D19">
        <v>2</v>
      </c>
      <c r="E19">
        <v>1</v>
      </c>
      <c r="F19">
        <v>1</v>
      </c>
      <c r="G19">
        <v>4</v>
      </c>
      <c r="H19">
        <v>1</v>
      </c>
      <c r="I19">
        <v>1</v>
      </c>
      <c r="J19">
        <v>2</v>
      </c>
      <c r="K19">
        <v>3</v>
      </c>
      <c r="L19">
        <v>2</v>
      </c>
      <c r="M19">
        <v>1</v>
      </c>
      <c r="N19">
        <v>6</v>
      </c>
      <c r="O19">
        <v>1</v>
      </c>
      <c r="P19">
        <v>1</v>
      </c>
      <c r="Q19">
        <v>6</v>
      </c>
      <c r="R19">
        <v>4</v>
      </c>
      <c r="S19">
        <v>4</v>
      </c>
    </row>
    <row r="20" spans="1:19" x14ac:dyDescent="0.25">
      <c r="A20" t="s">
        <v>84</v>
      </c>
      <c r="B20" t="s">
        <v>38</v>
      </c>
      <c r="D20">
        <v>2</v>
      </c>
      <c r="E20">
        <v>1</v>
      </c>
      <c r="F20">
        <v>4</v>
      </c>
      <c r="G20">
        <v>2</v>
      </c>
      <c r="H20">
        <v>1</v>
      </c>
      <c r="I20">
        <v>1</v>
      </c>
      <c r="J20">
        <v>6</v>
      </c>
      <c r="K20">
        <v>4</v>
      </c>
      <c r="L20">
        <v>2</v>
      </c>
      <c r="M20">
        <v>1</v>
      </c>
      <c r="N20">
        <v>7</v>
      </c>
      <c r="O20">
        <v>4</v>
      </c>
      <c r="P20">
        <v>1</v>
      </c>
      <c r="Q20">
        <v>2</v>
      </c>
      <c r="R20">
        <v>5</v>
      </c>
      <c r="S20">
        <v>1</v>
      </c>
    </row>
    <row r="21" spans="1:19" x14ac:dyDescent="0.25">
      <c r="A21" t="s">
        <v>85</v>
      </c>
      <c r="B21" t="s">
        <v>38</v>
      </c>
      <c r="D21">
        <v>3</v>
      </c>
      <c r="E21">
        <v>4</v>
      </c>
      <c r="F21">
        <v>5</v>
      </c>
      <c r="G21">
        <v>6</v>
      </c>
      <c r="H21">
        <v>3</v>
      </c>
      <c r="I21">
        <v>4</v>
      </c>
      <c r="J21">
        <v>5</v>
      </c>
      <c r="K21">
        <v>4</v>
      </c>
      <c r="L21">
        <v>3</v>
      </c>
      <c r="M21">
        <v>2</v>
      </c>
      <c r="N21">
        <v>5</v>
      </c>
      <c r="O21">
        <v>5</v>
      </c>
      <c r="P21">
        <v>2</v>
      </c>
      <c r="Q21">
        <v>3</v>
      </c>
      <c r="R21">
        <v>5</v>
      </c>
      <c r="S21">
        <v>3</v>
      </c>
    </row>
    <row r="22" spans="1:19" x14ac:dyDescent="0.25">
      <c r="A22" t="s">
        <v>86</v>
      </c>
      <c r="B22" t="s">
        <v>38</v>
      </c>
      <c r="D22">
        <v>1</v>
      </c>
      <c r="E22">
        <v>1</v>
      </c>
      <c r="F22">
        <v>7</v>
      </c>
      <c r="G22">
        <v>1</v>
      </c>
      <c r="H22">
        <v>1</v>
      </c>
      <c r="I22">
        <v>1</v>
      </c>
      <c r="J22">
        <v>7</v>
      </c>
      <c r="K22">
        <v>7</v>
      </c>
      <c r="L22">
        <v>7</v>
      </c>
      <c r="M22">
        <v>1</v>
      </c>
      <c r="N22">
        <v>7</v>
      </c>
      <c r="O22">
        <v>1</v>
      </c>
      <c r="P22">
        <v>1</v>
      </c>
      <c r="Q22">
        <v>1</v>
      </c>
      <c r="R22">
        <v>1</v>
      </c>
      <c r="S22">
        <v>7</v>
      </c>
    </row>
    <row r="23" spans="1:19" x14ac:dyDescent="0.25">
      <c r="A23" t="s">
        <v>87</v>
      </c>
      <c r="B23" t="s">
        <v>37</v>
      </c>
      <c r="D23">
        <v>1</v>
      </c>
      <c r="E23">
        <v>1</v>
      </c>
      <c r="F23">
        <v>7</v>
      </c>
      <c r="G23">
        <v>6</v>
      </c>
      <c r="H23">
        <v>2</v>
      </c>
      <c r="I23">
        <v>2</v>
      </c>
      <c r="J23">
        <v>7</v>
      </c>
      <c r="K23">
        <v>4</v>
      </c>
      <c r="L23">
        <v>2</v>
      </c>
      <c r="M23">
        <v>1</v>
      </c>
      <c r="N23">
        <v>7</v>
      </c>
      <c r="O23">
        <v>5</v>
      </c>
      <c r="P23">
        <v>2</v>
      </c>
      <c r="Q23">
        <v>1</v>
      </c>
      <c r="R23">
        <v>7</v>
      </c>
      <c r="S23">
        <v>5</v>
      </c>
    </row>
    <row r="24" spans="1:19" x14ac:dyDescent="0.25">
      <c r="A24" t="s">
        <v>88</v>
      </c>
      <c r="B24" t="s">
        <v>37</v>
      </c>
      <c r="D24">
        <v>1</v>
      </c>
      <c r="E24">
        <v>1</v>
      </c>
      <c r="F24">
        <v>7</v>
      </c>
      <c r="G24">
        <v>7</v>
      </c>
      <c r="H24">
        <v>1</v>
      </c>
      <c r="I24">
        <v>1</v>
      </c>
      <c r="J24">
        <v>7</v>
      </c>
      <c r="K24">
        <v>4</v>
      </c>
      <c r="L24">
        <v>1</v>
      </c>
      <c r="M24">
        <v>4</v>
      </c>
      <c r="N24">
        <v>4</v>
      </c>
      <c r="O24">
        <v>7</v>
      </c>
      <c r="P24">
        <v>1</v>
      </c>
      <c r="Q24">
        <v>1</v>
      </c>
      <c r="R24">
        <v>4</v>
      </c>
      <c r="S24">
        <v>4</v>
      </c>
    </row>
    <row r="25" spans="1:19" x14ac:dyDescent="0.25">
      <c r="A25" t="s">
        <v>89</v>
      </c>
      <c r="B25" t="s">
        <v>37</v>
      </c>
      <c r="D25">
        <v>3</v>
      </c>
      <c r="E25">
        <v>4</v>
      </c>
      <c r="F25">
        <v>5</v>
      </c>
      <c r="G25">
        <v>4</v>
      </c>
      <c r="H25">
        <v>4</v>
      </c>
      <c r="I25">
        <v>5</v>
      </c>
      <c r="J25">
        <v>5</v>
      </c>
      <c r="K25">
        <v>4</v>
      </c>
      <c r="L25">
        <v>3</v>
      </c>
      <c r="M25">
        <v>3</v>
      </c>
      <c r="N25">
        <v>5</v>
      </c>
      <c r="O25">
        <v>4</v>
      </c>
      <c r="P25">
        <v>3</v>
      </c>
      <c r="Q25">
        <v>4</v>
      </c>
      <c r="R25">
        <v>5</v>
      </c>
      <c r="S25">
        <v>3</v>
      </c>
    </row>
    <row r="26" spans="1:19" hidden="1" x14ac:dyDescent="0.25">
      <c r="A26" t="s">
        <v>90</v>
      </c>
      <c r="B26" t="s">
        <v>34</v>
      </c>
    </row>
    <row r="28" spans="1:19" ht="120" thickBot="1" x14ac:dyDescent="0.3">
      <c r="F28" s="25" t="s">
        <v>54</v>
      </c>
      <c r="G28" s="25"/>
      <c r="H28" s="25" t="s">
        <v>60</v>
      </c>
      <c r="I28" s="25"/>
      <c r="J28" s="25" t="s">
        <v>61</v>
      </c>
      <c r="K28" s="25"/>
      <c r="L28" s="25" t="s">
        <v>62</v>
      </c>
      <c r="M28" s="25"/>
    </row>
    <row r="29" spans="1:19" ht="88.5" thickBot="1" x14ac:dyDescent="0.3">
      <c r="B29" t="s">
        <v>45</v>
      </c>
      <c r="C29" t="s">
        <v>51</v>
      </c>
      <c r="D29" t="s">
        <v>52</v>
      </c>
      <c r="E29" t="s">
        <v>53</v>
      </c>
      <c r="F29" s="19" t="s">
        <v>45</v>
      </c>
      <c r="G29" s="20" t="s">
        <v>59</v>
      </c>
      <c r="H29" s="19" t="s">
        <v>45</v>
      </c>
      <c r="I29" s="20" t="s">
        <v>59</v>
      </c>
      <c r="J29" s="19" t="s">
        <v>45</v>
      </c>
      <c r="K29" s="20" t="s">
        <v>59</v>
      </c>
      <c r="L29" s="19" t="s">
        <v>45</v>
      </c>
      <c r="M29" s="20" t="s">
        <v>59</v>
      </c>
    </row>
    <row r="30" spans="1:19" x14ac:dyDescent="0.25">
      <c r="A30" t="s">
        <v>55</v>
      </c>
      <c r="B30">
        <f>AVERAGE(D3:S25)</f>
        <v>3.75</v>
      </c>
      <c r="C30">
        <f>MEDIAN(D3:S25)</f>
        <v>4</v>
      </c>
      <c r="D30">
        <f>MODE(D3:S25)</f>
        <v>4</v>
      </c>
      <c r="E30">
        <f>STDEVA(D3:S25)</f>
        <v>2.0113637278185279</v>
      </c>
      <c r="F30">
        <f>AVERAGE(D3:D25,H3:H25,L3:L25,P3:P25)</f>
        <v>2.8409090909090908</v>
      </c>
      <c r="G30">
        <f>STDEVA(D3:D25,H3:H25,L3:L25,P3:P25)</f>
        <v>1.5527977245120301</v>
      </c>
      <c r="H30">
        <f>AVERAGE(E3:E25,I3:I25,M3:M25,Q3:Q25)</f>
        <v>2.7840909090909092</v>
      </c>
      <c r="I30">
        <f>STDEVA(E3:E25,I3:I25,M3:M25,Q3:Q25)</f>
        <v>1.6846082367069126</v>
      </c>
      <c r="J30">
        <f>AVERAGE(F3:F25,J3:J25,N3:N25,R3:R25)</f>
        <v>5.2159090909090908</v>
      </c>
      <c r="K30">
        <f>STDEVA(F3:F25,J3:J25,N3:N25,R3:R25)</f>
        <v>1.7968610154605518</v>
      </c>
      <c r="L30">
        <f>AVERAGE(G3:G25,K3:K25,O3:O25,S3:S25)</f>
        <v>4.1590909090909092</v>
      </c>
      <c r="M30">
        <f>STDEVA(G3:G25,K3:K25,O3:O25,S3:S25)</f>
        <v>1.9291256052512356</v>
      </c>
    </row>
    <row r="31" spans="1:19" x14ac:dyDescent="0.25">
      <c r="A31" t="s">
        <v>49</v>
      </c>
      <c r="B31">
        <f>AVERAGE(D4:S25)</f>
        <v>3.7440476190476191</v>
      </c>
      <c r="C31">
        <f>MEDIAN(D4:S25)</f>
        <v>4</v>
      </c>
      <c r="D31">
        <f>MODE(D4:S25)</f>
        <v>4</v>
      </c>
      <c r="E31">
        <f>STDEVA(D4:S25)</f>
        <v>1.9835051856766734</v>
      </c>
      <c r="F31">
        <f>AVERAGE(D4:D25,H4:H25,L4:L25,P4:P25)</f>
        <v>2.8928571428571428</v>
      </c>
      <c r="G31">
        <f>STDEVA(D4:D25,H4:H25,L4:L25,P4:P25)</f>
        <v>1.5601811536991479</v>
      </c>
      <c r="H31">
        <f>AVERAGE(E4:E25,I4:I25,M4:M25,Q4:Q25)</f>
        <v>2.8452380952380953</v>
      </c>
      <c r="I31">
        <f>STDEVA(E4:E25,I4:I25,M4:M25,Q4:Q25)</f>
        <v>1.6897568629482365</v>
      </c>
      <c r="J31">
        <f>AVERAGE(F4:F25,J4:J25,N4:N25,R4:R25)</f>
        <v>5.1309523809523814</v>
      </c>
      <c r="K31">
        <f>STDEVA(F4:F25,J4:J25,N4:N25,R4:R25)</f>
        <v>1.7954410936025367</v>
      </c>
      <c r="L31">
        <f>AVERAGE(G4:G25,K4:K25,O4:O25,S4:S25)</f>
        <v>4.1071428571428568</v>
      </c>
      <c r="M31">
        <f>STDEVA(G4:G25,K4:K25,O4:O25,S4:S25)</f>
        <v>1.9327105452278959</v>
      </c>
    </row>
    <row r="32" spans="1:19" x14ac:dyDescent="0.25">
      <c r="A32" t="s">
        <v>48</v>
      </c>
      <c r="B32">
        <f>AVERAGE(D3:S22)</f>
        <v>3.7532894736842106</v>
      </c>
      <c r="C32">
        <f>MEDIAN(D3:S22)</f>
        <v>4</v>
      </c>
      <c r="D32">
        <f>MODE(D3:S22)</f>
        <v>4</v>
      </c>
      <c r="E32">
        <f>STDEVA(D3:S22)</f>
        <v>2.0069982433803313</v>
      </c>
      <c r="F32">
        <f>AVERAGE(D3:D22,H3:H22,L3:L22,P3:P22)</f>
        <v>2.9736842105263159</v>
      </c>
      <c r="G32">
        <f>STDEVA(D3:D22,H3:H22,L3:L22,P3:P22)</f>
        <v>1.5830239771654444</v>
      </c>
      <c r="H32">
        <f>AVERAGE(E3:E22,I3:I22,M3:M22,Q3:Q22)</f>
        <v>2.8552631578947367</v>
      </c>
      <c r="I32">
        <f>STDEVA(E3:E22,I3:I22,M3:M22,Q3:Q22)</f>
        <v>1.702578024592283</v>
      </c>
      <c r="J32">
        <f>AVERAGE(F3:F22,J3:J22,N3:N22,R3:R22)</f>
        <v>5.1184210526315788</v>
      </c>
      <c r="K32">
        <f>STDEVA(F3:F22,J3:J22,N3:N22,R3:R22)</f>
        <v>1.8544872086422015</v>
      </c>
      <c r="L32">
        <f>AVERAGE(G3:G22,K3:K22,O3:O22,S3:S22)</f>
        <v>4.0657894736842106</v>
      </c>
      <c r="M32">
        <f>STDEVA(G3:G22,K3:K22,O3:O22,S3:S22)</f>
        <v>2.0022355926366537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32"/>
  <sheetViews>
    <sheetView workbookViewId="0">
      <selection activeCell="A27" sqref="A27"/>
    </sheetView>
  </sheetViews>
  <sheetFormatPr defaultColWidth="9.140625" defaultRowHeight="15" x14ac:dyDescent="0.25"/>
  <cols>
    <col min="1" max="1" width="20.140625" customWidth="1"/>
    <col min="2" max="2" width="12.5703125" customWidth="1"/>
    <col min="6" max="6" width="9.42578125" customWidth="1"/>
  </cols>
  <sheetData>
    <row r="1" spans="1:19" ht="21" x14ac:dyDescent="0.35">
      <c r="A1" s="1"/>
      <c r="B1" s="3" t="s">
        <v>35</v>
      </c>
      <c r="C1" s="3"/>
      <c r="D1" s="3"/>
      <c r="F1" s="2" t="s">
        <v>21</v>
      </c>
      <c r="G1" s="2"/>
    </row>
    <row r="2" spans="1:19" ht="18.75" x14ac:dyDescent="0.3">
      <c r="A2" s="2" t="s">
        <v>0</v>
      </c>
      <c r="B2" s="2" t="s">
        <v>1</v>
      </c>
      <c r="C2" s="2" t="s">
        <v>2</v>
      </c>
      <c r="D2" s="2" t="s">
        <v>33</v>
      </c>
      <c r="E2" s="2" t="s">
        <v>22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31</v>
      </c>
      <c r="O2" s="2" t="s">
        <v>32</v>
      </c>
      <c r="P2" s="2"/>
      <c r="Q2" s="2"/>
      <c r="R2" s="2"/>
      <c r="S2" s="2"/>
    </row>
    <row r="3" spans="1:19" x14ac:dyDescent="0.25">
      <c r="A3" t="s">
        <v>68</v>
      </c>
      <c r="B3" t="s">
        <v>38</v>
      </c>
      <c r="D3">
        <v>4</v>
      </c>
      <c r="E3">
        <v>4</v>
      </c>
      <c r="F3">
        <v>3</v>
      </c>
      <c r="G3">
        <v>4</v>
      </c>
      <c r="H3">
        <v>3</v>
      </c>
      <c r="I3">
        <v>4</v>
      </c>
      <c r="J3">
        <v>3</v>
      </c>
      <c r="K3">
        <v>7</v>
      </c>
      <c r="L3">
        <v>4</v>
      </c>
      <c r="M3">
        <v>4</v>
      </c>
      <c r="N3">
        <v>7</v>
      </c>
      <c r="O3">
        <v>3</v>
      </c>
    </row>
    <row r="4" spans="1:19" x14ac:dyDescent="0.25">
      <c r="A4" t="s">
        <v>69</v>
      </c>
      <c r="B4" t="s">
        <v>37</v>
      </c>
      <c r="D4">
        <v>4</v>
      </c>
      <c r="E4">
        <v>5</v>
      </c>
      <c r="F4">
        <v>5</v>
      </c>
      <c r="G4">
        <v>4</v>
      </c>
      <c r="H4">
        <v>5</v>
      </c>
      <c r="I4">
        <v>4</v>
      </c>
      <c r="J4">
        <v>4</v>
      </c>
      <c r="K4">
        <v>5</v>
      </c>
      <c r="L4">
        <v>4</v>
      </c>
      <c r="M4">
        <v>5</v>
      </c>
      <c r="N4">
        <v>5</v>
      </c>
      <c r="O4">
        <v>4</v>
      </c>
    </row>
    <row r="5" spans="1:19" x14ac:dyDescent="0.25">
      <c r="A5" t="s">
        <v>70</v>
      </c>
      <c r="B5" t="s">
        <v>37</v>
      </c>
      <c r="D5">
        <v>4</v>
      </c>
      <c r="E5">
        <v>5</v>
      </c>
      <c r="F5">
        <v>4</v>
      </c>
      <c r="G5">
        <v>4</v>
      </c>
      <c r="H5">
        <v>5</v>
      </c>
      <c r="I5">
        <v>4</v>
      </c>
      <c r="J5">
        <v>4</v>
      </c>
      <c r="K5">
        <v>5</v>
      </c>
      <c r="L5">
        <v>4</v>
      </c>
      <c r="M5">
        <v>4</v>
      </c>
      <c r="N5">
        <v>5</v>
      </c>
      <c r="O5">
        <v>4</v>
      </c>
    </row>
    <row r="6" spans="1:19" x14ac:dyDescent="0.25">
      <c r="A6" t="s">
        <v>71</v>
      </c>
      <c r="B6" t="s">
        <v>37</v>
      </c>
      <c r="D6">
        <v>7</v>
      </c>
      <c r="E6">
        <v>7</v>
      </c>
      <c r="F6">
        <v>4</v>
      </c>
      <c r="G6">
        <v>7</v>
      </c>
      <c r="H6">
        <v>7</v>
      </c>
      <c r="I6">
        <v>5</v>
      </c>
      <c r="J6">
        <v>7</v>
      </c>
      <c r="K6">
        <v>7</v>
      </c>
      <c r="L6">
        <v>4</v>
      </c>
      <c r="M6">
        <v>6</v>
      </c>
      <c r="N6">
        <v>7</v>
      </c>
      <c r="O6">
        <v>4</v>
      </c>
    </row>
    <row r="7" spans="1:19" x14ac:dyDescent="0.25">
      <c r="A7" t="s">
        <v>72</v>
      </c>
      <c r="B7" t="s">
        <v>38</v>
      </c>
      <c r="D7">
        <v>4</v>
      </c>
      <c r="E7">
        <v>4</v>
      </c>
      <c r="F7">
        <v>3</v>
      </c>
      <c r="G7">
        <v>4</v>
      </c>
      <c r="H7">
        <v>3</v>
      </c>
      <c r="I7">
        <v>3</v>
      </c>
      <c r="J7">
        <v>3</v>
      </c>
      <c r="K7">
        <v>7</v>
      </c>
      <c r="L7">
        <v>4</v>
      </c>
      <c r="M7">
        <v>4</v>
      </c>
      <c r="N7">
        <v>7</v>
      </c>
      <c r="O7">
        <v>2</v>
      </c>
    </row>
    <row r="8" spans="1:19" x14ac:dyDescent="0.25">
      <c r="A8" t="s">
        <v>73</v>
      </c>
      <c r="B8" t="s">
        <v>38</v>
      </c>
      <c r="D8">
        <v>4</v>
      </c>
      <c r="E8">
        <v>5</v>
      </c>
      <c r="F8">
        <v>2</v>
      </c>
      <c r="G8">
        <v>3</v>
      </c>
      <c r="H8">
        <v>5</v>
      </c>
      <c r="I8">
        <v>3</v>
      </c>
      <c r="J8">
        <v>5</v>
      </c>
      <c r="K8">
        <v>6</v>
      </c>
      <c r="L8">
        <v>3</v>
      </c>
      <c r="M8">
        <v>4</v>
      </c>
      <c r="N8">
        <v>6</v>
      </c>
      <c r="O8">
        <v>2</v>
      </c>
    </row>
    <row r="9" spans="1:19" hidden="1" x14ac:dyDescent="0.25">
      <c r="A9" t="s">
        <v>91</v>
      </c>
      <c r="B9" t="s">
        <v>39</v>
      </c>
    </row>
    <row r="10" spans="1:19" x14ac:dyDescent="0.25">
      <c r="A10" t="s">
        <v>74</v>
      </c>
      <c r="B10" t="s">
        <v>38</v>
      </c>
      <c r="D10">
        <v>7</v>
      </c>
      <c r="E10">
        <v>4</v>
      </c>
      <c r="F10">
        <v>5</v>
      </c>
      <c r="G10">
        <v>7</v>
      </c>
      <c r="H10">
        <v>4</v>
      </c>
      <c r="I10">
        <v>4</v>
      </c>
      <c r="J10">
        <v>7</v>
      </c>
      <c r="K10">
        <v>7</v>
      </c>
      <c r="L10">
        <v>4</v>
      </c>
      <c r="M10">
        <v>7</v>
      </c>
      <c r="N10">
        <v>7</v>
      </c>
      <c r="O10">
        <v>3</v>
      </c>
    </row>
    <row r="11" spans="1:19" x14ac:dyDescent="0.25">
      <c r="A11" t="s">
        <v>75</v>
      </c>
      <c r="B11" t="s">
        <v>37</v>
      </c>
      <c r="D11">
        <v>4</v>
      </c>
      <c r="E11">
        <v>5</v>
      </c>
      <c r="F11">
        <v>6</v>
      </c>
      <c r="G11">
        <v>4</v>
      </c>
      <c r="H11">
        <v>3</v>
      </c>
      <c r="I11">
        <v>4</v>
      </c>
      <c r="J11">
        <v>6</v>
      </c>
      <c r="K11">
        <v>5</v>
      </c>
      <c r="L11">
        <v>4</v>
      </c>
      <c r="M11">
        <v>5</v>
      </c>
      <c r="N11">
        <v>6</v>
      </c>
      <c r="O11">
        <v>1</v>
      </c>
    </row>
    <row r="12" spans="1:19" x14ac:dyDescent="0.25">
      <c r="A12" t="s">
        <v>76</v>
      </c>
      <c r="B12" t="s">
        <v>38</v>
      </c>
      <c r="D12">
        <v>4</v>
      </c>
      <c r="E12">
        <v>5</v>
      </c>
      <c r="F12">
        <v>3</v>
      </c>
      <c r="G12">
        <v>4</v>
      </c>
      <c r="H12">
        <v>3</v>
      </c>
      <c r="I12">
        <v>4</v>
      </c>
      <c r="J12">
        <v>3</v>
      </c>
      <c r="K12">
        <v>7</v>
      </c>
      <c r="L12">
        <v>4</v>
      </c>
      <c r="M12">
        <v>4</v>
      </c>
      <c r="N12">
        <v>7</v>
      </c>
      <c r="O12">
        <v>3</v>
      </c>
    </row>
    <row r="13" spans="1:19" x14ac:dyDescent="0.25">
      <c r="A13" t="s">
        <v>77</v>
      </c>
      <c r="B13" t="s">
        <v>38</v>
      </c>
      <c r="D13">
        <v>4</v>
      </c>
      <c r="E13">
        <v>5</v>
      </c>
      <c r="F13">
        <v>5</v>
      </c>
      <c r="G13">
        <v>3</v>
      </c>
      <c r="H13">
        <v>5</v>
      </c>
      <c r="I13">
        <v>4</v>
      </c>
      <c r="J13">
        <v>3</v>
      </c>
      <c r="K13">
        <v>3</v>
      </c>
      <c r="L13">
        <v>3</v>
      </c>
      <c r="M13">
        <v>2</v>
      </c>
      <c r="N13">
        <v>3</v>
      </c>
      <c r="O13">
        <v>1</v>
      </c>
    </row>
    <row r="14" spans="1:19" x14ac:dyDescent="0.25">
      <c r="A14" t="s">
        <v>78</v>
      </c>
      <c r="B14" t="s">
        <v>37</v>
      </c>
      <c r="D14">
        <v>5</v>
      </c>
      <c r="E14">
        <v>5</v>
      </c>
      <c r="F14">
        <v>7</v>
      </c>
      <c r="G14">
        <v>5</v>
      </c>
      <c r="H14">
        <v>6</v>
      </c>
      <c r="I14">
        <v>5</v>
      </c>
      <c r="J14">
        <v>5</v>
      </c>
      <c r="K14">
        <v>4</v>
      </c>
      <c r="L14">
        <v>7</v>
      </c>
      <c r="M14">
        <v>4</v>
      </c>
      <c r="N14">
        <v>4</v>
      </c>
      <c r="O14">
        <v>5</v>
      </c>
    </row>
    <row r="15" spans="1:19" x14ac:dyDescent="0.25">
      <c r="A15" t="s">
        <v>79</v>
      </c>
      <c r="B15" t="s">
        <v>37</v>
      </c>
      <c r="D15">
        <v>3</v>
      </c>
      <c r="E15">
        <v>7</v>
      </c>
      <c r="F15">
        <v>4</v>
      </c>
      <c r="G15">
        <v>4</v>
      </c>
      <c r="H15">
        <v>7</v>
      </c>
      <c r="I15">
        <v>3</v>
      </c>
      <c r="J15">
        <v>3</v>
      </c>
      <c r="K15">
        <v>7</v>
      </c>
      <c r="L15">
        <v>4</v>
      </c>
      <c r="M15">
        <v>3</v>
      </c>
      <c r="N15">
        <v>7</v>
      </c>
      <c r="O15">
        <v>3</v>
      </c>
    </row>
    <row r="16" spans="1:19" x14ac:dyDescent="0.25">
      <c r="A16" t="s">
        <v>80</v>
      </c>
      <c r="B16" t="s">
        <v>37</v>
      </c>
      <c r="D16">
        <v>5</v>
      </c>
      <c r="E16">
        <v>6</v>
      </c>
      <c r="F16">
        <v>3</v>
      </c>
      <c r="G16">
        <v>5</v>
      </c>
      <c r="H16">
        <v>6</v>
      </c>
      <c r="I16">
        <v>5</v>
      </c>
      <c r="J16">
        <v>5</v>
      </c>
      <c r="K16">
        <v>6</v>
      </c>
      <c r="L16">
        <v>4</v>
      </c>
      <c r="M16">
        <v>5</v>
      </c>
      <c r="N16">
        <v>6</v>
      </c>
      <c r="O16">
        <v>3</v>
      </c>
    </row>
    <row r="17" spans="1:15" x14ac:dyDescent="0.25">
      <c r="A17" t="s">
        <v>81</v>
      </c>
      <c r="B17" t="s">
        <v>38</v>
      </c>
      <c r="D17">
        <v>2</v>
      </c>
      <c r="E17">
        <v>5</v>
      </c>
      <c r="F17">
        <v>7</v>
      </c>
      <c r="G17">
        <v>3</v>
      </c>
      <c r="H17">
        <v>4</v>
      </c>
      <c r="I17">
        <v>6</v>
      </c>
      <c r="J17">
        <v>2</v>
      </c>
      <c r="K17">
        <v>6</v>
      </c>
      <c r="L17">
        <v>4</v>
      </c>
      <c r="M17">
        <v>2</v>
      </c>
      <c r="N17">
        <v>4</v>
      </c>
      <c r="O17">
        <v>4</v>
      </c>
    </row>
    <row r="18" spans="1:15" x14ac:dyDescent="0.25">
      <c r="A18" t="s">
        <v>82</v>
      </c>
      <c r="B18" t="s">
        <v>38</v>
      </c>
      <c r="D18">
        <v>7</v>
      </c>
      <c r="E18">
        <v>4</v>
      </c>
      <c r="F18">
        <v>6</v>
      </c>
      <c r="G18">
        <v>7</v>
      </c>
      <c r="H18">
        <v>4</v>
      </c>
      <c r="I18">
        <v>4</v>
      </c>
      <c r="J18">
        <v>7</v>
      </c>
      <c r="K18">
        <v>7</v>
      </c>
      <c r="L18">
        <v>4</v>
      </c>
      <c r="M18">
        <v>7</v>
      </c>
      <c r="N18">
        <v>7</v>
      </c>
      <c r="O18">
        <v>4</v>
      </c>
    </row>
    <row r="19" spans="1:15" x14ac:dyDescent="0.25">
      <c r="A19" t="s">
        <v>83</v>
      </c>
      <c r="B19" t="s">
        <v>38</v>
      </c>
      <c r="D19">
        <v>2</v>
      </c>
      <c r="E19">
        <v>5</v>
      </c>
      <c r="F19">
        <v>4</v>
      </c>
      <c r="G19">
        <v>4</v>
      </c>
      <c r="H19">
        <v>4</v>
      </c>
      <c r="I19">
        <v>3</v>
      </c>
      <c r="J19">
        <v>4</v>
      </c>
      <c r="K19">
        <v>4</v>
      </c>
      <c r="L19">
        <v>4</v>
      </c>
      <c r="M19">
        <v>4</v>
      </c>
      <c r="N19">
        <v>4</v>
      </c>
      <c r="O19">
        <v>3</v>
      </c>
    </row>
    <row r="20" spans="1:15" x14ac:dyDescent="0.25">
      <c r="A20" t="s">
        <v>84</v>
      </c>
      <c r="B20" t="s">
        <v>38</v>
      </c>
      <c r="D20">
        <v>2</v>
      </c>
      <c r="E20">
        <v>3</v>
      </c>
      <c r="F20">
        <v>4</v>
      </c>
      <c r="G20">
        <v>2</v>
      </c>
      <c r="H20">
        <v>2</v>
      </c>
      <c r="I20">
        <v>5</v>
      </c>
      <c r="J20">
        <v>2</v>
      </c>
      <c r="K20">
        <v>2</v>
      </c>
      <c r="L20">
        <v>1</v>
      </c>
      <c r="M20">
        <v>2</v>
      </c>
      <c r="N20">
        <v>2</v>
      </c>
      <c r="O20">
        <v>3</v>
      </c>
    </row>
    <row r="21" spans="1:15" x14ac:dyDescent="0.25">
      <c r="A21" t="s">
        <v>85</v>
      </c>
      <c r="B21" t="s">
        <v>38</v>
      </c>
      <c r="D21">
        <v>3</v>
      </c>
      <c r="E21">
        <v>5</v>
      </c>
      <c r="F21">
        <v>4</v>
      </c>
      <c r="G21">
        <v>2</v>
      </c>
      <c r="H21">
        <v>5</v>
      </c>
      <c r="I21">
        <v>4</v>
      </c>
      <c r="J21">
        <v>3</v>
      </c>
      <c r="K21">
        <v>5</v>
      </c>
      <c r="L21">
        <v>3</v>
      </c>
      <c r="M21">
        <v>3</v>
      </c>
      <c r="N21">
        <v>5</v>
      </c>
      <c r="O21">
        <v>1</v>
      </c>
    </row>
    <row r="22" spans="1:15" x14ac:dyDescent="0.25">
      <c r="A22" t="s">
        <v>86</v>
      </c>
      <c r="B22" t="s">
        <v>38</v>
      </c>
      <c r="D22">
        <v>7</v>
      </c>
      <c r="E22">
        <v>7</v>
      </c>
      <c r="F22">
        <v>4</v>
      </c>
      <c r="G22">
        <v>4</v>
      </c>
      <c r="H22">
        <v>4</v>
      </c>
      <c r="I22">
        <v>5</v>
      </c>
      <c r="J22">
        <v>4</v>
      </c>
      <c r="K22">
        <v>5</v>
      </c>
      <c r="L22">
        <v>5</v>
      </c>
      <c r="M22">
        <v>3</v>
      </c>
      <c r="N22">
        <v>4</v>
      </c>
      <c r="O22">
        <v>2</v>
      </c>
    </row>
    <row r="23" spans="1:15" x14ac:dyDescent="0.25">
      <c r="A23" t="s">
        <v>87</v>
      </c>
      <c r="B23" t="s">
        <v>37</v>
      </c>
      <c r="D23">
        <v>7</v>
      </c>
      <c r="E23">
        <v>5</v>
      </c>
      <c r="F23">
        <v>3</v>
      </c>
      <c r="G23">
        <v>2</v>
      </c>
      <c r="H23">
        <v>4</v>
      </c>
      <c r="I23">
        <v>7</v>
      </c>
      <c r="J23">
        <v>2</v>
      </c>
      <c r="K23">
        <v>5</v>
      </c>
      <c r="L23">
        <v>3</v>
      </c>
      <c r="M23">
        <v>2</v>
      </c>
      <c r="N23">
        <v>5</v>
      </c>
      <c r="O23">
        <v>1</v>
      </c>
    </row>
    <row r="24" spans="1:15" x14ac:dyDescent="0.25">
      <c r="A24" t="s">
        <v>88</v>
      </c>
      <c r="B24" t="s">
        <v>37</v>
      </c>
      <c r="D24">
        <v>4</v>
      </c>
      <c r="E24">
        <v>7</v>
      </c>
      <c r="F24">
        <v>5</v>
      </c>
      <c r="G24">
        <v>4</v>
      </c>
      <c r="H24">
        <v>7</v>
      </c>
      <c r="I24">
        <v>7</v>
      </c>
      <c r="J24">
        <v>4</v>
      </c>
      <c r="K24">
        <v>7</v>
      </c>
      <c r="L24">
        <v>4</v>
      </c>
      <c r="M24">
        <v>5</v>
      </c>
      <c r="N24">
        <v>6</v>
      </c>
      <c r="O24">
        <v>4</v>
      </c>
    </row>
    <row r="25" spans="1:15" x14ac:dyDescent="0.25">
      <c r="A25" t="s">
        <v>89</v>
      </c>
      <c r="B25" t="s">
        <v>37</v>
      </c>
      <c r="D25">
        <v>3</v>
      </c>
      <c r="E25">
        <v>5</v>
      </c>
      <c r="F25">
        <v>5</v>
      </c>
      <c r="G25">
        <v>3</v>
      </c>
      <c r="H25">
        <v>6</v>
      </c>
      <c r="I25">
        <v>4</v>
      </c>
      <c r="J25">
        <v>3</v>
      </c>
      <c r="K25">
        <v>5</v>
      </c>
      <c r="L25">
        <v>4</v>
      </c>
      <c r="M25">
        <v>3</v>
      </c>
      <c r="N25">
        <v>6</v>
      </c>
      <c r="O25">
        <v>4</v>
      </c>
    </row>
    <row r="26" spans="1:15" hidden="1" x14ac:dyDescent="0.25">
      <c r="A26" t="s">
        <v>90</v>
      </c>
      <c r="B26" t="s">
        <v>39</v>
      </c>
    </row>
    <row r="28" spans="1:15" ht="76.5" thickBot="1" x14ac:dyDescent="0.35">
      <c r="A28" s="35"/>
      <c r="B28" s="26"/>
      <c r="C28" s="26"/>
      <c r="D28" s="26"/>
      <c r="E28" s="26"/>
      <c r="F28" s="25" t="s">
        <v>63</v>
      </c>
      <c r="G28" s="25"/>
      <c r="H28" s="25" t="s">
        <v>64</v>
      </c>
      <c r="I28" s="25"/>
      <c r="J28" s="25" t="s">
        <v>65</v>
      </c>
      <c r="K28" s="25"/>
    </row>
    <row r="29" spans="1:15" ht="88.5" thickBot="1" x14ac:dyDescent="0.3">
      <c r="A29" s="34"/>
      <c r="B29" s="16" t="s">
        <v>45</v>
      </c>
      <c r="C29" s="17" t="s">
        <v>46</v>
      </c>
      <c r="D29" s="17" t="s">
        <v>47</v>
      </c>
      <c r="E29" s="18" t="s">
        <v>59</v>
      </c>
      <c r="F29" s="19" t="s">
        <v>45</v>
      </c>
      <c r="G29" s="20" t="s">
        <v>59</v>
      </c>
      <c r="H29" s="19" t="s">
        <v>45</v>
      </c>
      <c r="I29" s="20" t="s">
        <v>59</v>
      </c>
      <c r="J29" s="19" t="s">
        <v>45</v>
      </c>
      <c r="K29" s="20" t="s">
        <v>59</v>
      </c>
    </row>
    <row r="30" spans="1:15" x14ac:dyDescent="0.25">
      <c r="A30" s="27" t="s">
        <v>56</v>
      </c>
      <c r="B30" s="7">
        <f>AVERAGE(D3:O25)</f>
        <v>4.3977272727272725</v>
      </c>
      <c r="C30" s="6">
        <f>MEDIAN(D3:O25)</f>
        <v>4</v>
      </c>
      <c r="D30" s="6">
        <f>MODE(D3:O25)</f>
        <v>4</v>
      </c>
      <c r="E30" s="8">
        <f>STDEVA(D3:O25)</f>
        <v>1.5195039168998221</v>
      </c>
      <c r="F30" s="7">
        <f>AVERAGE(F3:F25,I3:I25,L3:L25,O3:O25)</f>
        <v>3.8863636363636362</v>
      </c>
      <c r="G30" s="8">
        <f>STDEVA(F3:F25,I3:I25,L3:L25,O3:O25)</f>
        <v>1.3080811442879972</v>
      </c>
      <c r="H30" s="7">
        <f>AVERAGE(D3:D25,G3:G25,J3:J25,M3:M25)</f>
        <v>4.1136363636363633</v>
      </c>
      <c r="I30" s="8">
        <f>STDEVA(D3:D25,G3:G25,J3:J25,M3:M25)</f>
        <v>1.5345209157783859</v>
      </c>
      <c r="J30" s="7">
        <f>AVERAGE(E3:E25,H3:H25,K3:K25,N3:N25)</f>
        <v>5.1931818181818183</v>
      </c>
      <c r="K30" s="8">
        <f>STDEVA(E3:E25,H3:H25,K3:K25,N3:N25)</f>
        <v>1.3884412375071724</v>
      </c>
    </row>
    <row r="31" spans="1:15" x14ac:dyDescent="0.25">
      <c r="A31" s="27" t="s">
        <v>57</v>
      </c>
      <c r="B31" s="9">
        <f>AVERAGE(D4:O25)</f>
        <v>4.4087301587301591</v>
      </c>
      <c r="C31" s="5">
        <f>MEDIAN(D4:O25)</f>
        <v>4</v>
      </c>
      <c r="D31" s="5">
        <f>MODE(D4:O25)</f>
        <v>4</v>
      </c>
      <c r="E31" s="10">
        <f>STDEVA(D4:O25)</f>
        <v>1.5265261368275038</v>
      </c>
      <c r="F31" s="9">
        <f>AVERAGE(F4:F25,I4:I25,L4:L25,O4:O25)</f>
        <v>3.9047619047619047</v>
      </c>
      <c r="G31" s="10">
        <f>STDEVA(F4:F25,I4:I25,L4:L25,O4:O25)</f>
        <v>1.3318982523735985</v>
      </c>
      <c r="H31" s="9">
        <f>AVERAGE(D4:D25,G4:G25,J4:J25,M4:M25)</f>
        <v>4.1309523809523814</v>
      </c>
      <c r="I31" s="10">
        <f>STDEVA(D4:D25,G4:G25,J4:J25,M4:M25)</f>
        <v>1.5660537612889525</v>
      </c>
      <c r="J31" s="9">
        <f>AVERAGE(E4:E25,H4:H25,K4:K25,N4:N25)</f>
        <v>5.1904761904761907</v>
      </c>
      <c r="K31" s="10">
        <f>STDEVA(E4:E25,H4:H25,K4:K25,N4:N25)</f>
        <v>1.3663440840625687</v>
      </c>
    </row>
    <row r="32" spans="1:15" ht="15.75" thickBot="1" x14ac:dyDescent="0.3">
      <c r="A32" s="28" t="s">
        <v>58</v>
      </c>
      <c r="B32" s="11">
        <f>AVERAGE(D3:O22)</f>
        <v>4.3859649122807021</v>
      </c>
      <c r="C32" s="12">
        <f>MEDIAN(D3:O22)</f>
        <v>4</v>
      </c>
      <c r="D32" s="12">
        <f>MODE(D3:O22)</f>
        <v>4</v>
      </c>
      <c r="E32" s="13">
        <f>STDEVA(D3:O22)</f>
        <v>1.5048161854749553</v>
      </c>
      <c r="F32" s="11">
        <f>AVERAGE(F3:F22,I3:I22,L3:L22,O3:O22)</f>
        <v>3.8289473684210527</v>
      </c>
      <c r="G32" s="13">
        <f>STDEVA(F3:F22,I3:I22,L3:L22,O3:O22)</f>
        <v>1.247805090492762</v>
      </c>
      <c r="H32" s="11">
        <f>AVERAGE(D3:D22,G3:G22,J3:J22,M3:M22)</f>
        <v>4.2105263157894735</v>
      </c>
      <c r="I32" s="13">
        <f>STDEVA(D3:D22,G3:G22,J3:J22,M3:M22)</f>
        <v>1.5346295055479171</v>
      </c>
      <c r="J32" s="11">
        <f>AVERAGE(E3:E22,H3:H22,K3:K22,N3:N22)</f>
        <v>5.1184210526315788</v>
      </c>
      <c r="K32" s="13">
        <f>STDEVA(E3:E22,H3:H22,K3:K22,N3:N22)</f>
        <v>1.4326395709845787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3"/>
  <sheetViews>
    <sheetView workbookViewId="0">
      <selection activeCell="B4" sqref="B4:B27"/>
    </sheetView>
  </sheetViews>
  <sheetFormatPr defaultColWidth="9.140625" defaultRowHeight="15" x14ac:dyDescent="0.25"/>
  <cols>
    <col min="1" max="1" width="21.28515625" customWidth="1"/>
    <col min="2" max="2" width="12.5703125" customWidth="1"/>
    <col min="6" max="6" width="9.42578125" customWidth="1"/>
    <col min="8" max="9" width="9.7109375" customWidth="1"/>
    <col min="13" max="13" width="11.140625" customWidth="1"/>
    <col min="14" max="19" width="10.5703125" customWidth="1"/>
  </cols>
  <sheetData>
    <row r="1" spans="1:19" ht="21" x14ac:dyDescent="0.35">
      <c r="A1" s="1"/>
      <c r="B1" s="3" t="s">
        <v>67</v>
      </c>
      <c r="C1" s="3"/>
      <c r="D1" s="3"/>
      <c r="F1" s="2" t="s">
        <v>20</v>
      </c>
      <c r="G1" s="2"/>
    </row>
    <row r="2" spans="1:19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x14ac:dyDescent="0.25">
      <c r="A3" t="s">
        <v>68</v>
      </c>
      <c r="B3" t="s">
        <v>38</v>
      </c>
      <c r="D3">
        <v>5</v>
      </c>
      <c r="E3">
        <v>4</v>
      </c>
      <c r="F3">
        <v>7</v>
      </c>
      <c r="G3">
        <v>4</v>
      </c>
      <c r="H3">
        <v>4</v>
      </c>
      <c r="I3">
        <v>1</v>
      </c>
      <c r="J3">
        <v>7</v>
      </c>
      <c r="K3">
        <v>4</v>
      </c>
      <c r="L3">
        <v>5</v>
      </c>
      <c r="M3">
        <v>1</v>
      </c>
      <c r="N3">
        <v>3</v>
      </c>
      <c r="O3">
        <v>4</v>
      </c>
      <c r="P3">
        <v>4</v>
      </c>
      <c r="Q3">
        <v>1</v>
      </c>
      <c r="R3">
        <v>5</v>
      </c>
      <c r="S3">
        <v>1</v>
      </c>
    </row>
    <row r="4" spans="1:19" x14ac:dyDescent="0.25">
      <c r="A4" t="s">
        <v>69</v>
      </c>
      <c r="B4" t="s">
        <v>37</v>
      </c>
      <c r="D4">
        <v>4</v>
      </c>
      <c r="E4">
        <v>3</v>
      </c>
      <c r="F4">
        <v>6</v>
      </c>
      <c r="G4">
        <v>3</v>
      </c>
      <c r="H4">
        <v>3</v>
      </c>
      <c r="I4">
        <v>3</v>
      </c>
      <c r="J4">
        <v>4</v>
      </c>
      <c r="K4">
        <v>3</v>
      </c>
      <c r="L4">
        <v>2</v>
      </c>
      <c r="M4">
        <v>2</v>
      </c>
      <c r="N4">
        <v>6</v>
      </c>
      <c r="O4">
        <v>4</v>
      </c>
      <c r="P4">
        <v>4</v>
      </c>
      <c r="Q4">
        <v>3</v>
      </c>
      <c r="R4">
        <v>6</v>
      </c>
      <c r="S4">
        <v>6</v>
      </c>
    </row>
    <row r="5" spans="1:19" x14ac:dyDescent="0.25">
      <c r="A5" t="s">
        <v>70</v>
      </c>
      <c r="B5" t="s">
        <v>38</v>
      </c>
      <c r="D5">
        <v>4</v>
      </c>
      <c r="E5">
        <v>6</v>
      </c>
      <c r="F5">
        <v>7</v>
      </c>
      <c r="G5">
        <v>2</v>
      </c>
      <c r="H5">
        <v>5</v>
      </c>
      <c r="I5">
        <v>2</v>
      </c>
      <c r="J5">
        <v>5</v>
      </c>
      <c r="K5">
        <v>2</v>
      </c>
      <c r="L5">
        <v>6</v>
      </c>
      <c r="M5">
        <v>1</v>
      </c>
      <c r="N5">
        <v>4</v>
      </c>
      <c r="O5">
        <v>5</v>
      </c>
      <c r="P5">
        <v>5</v>
      </c>
      <c r="Q5">
        <v>4</v>
      </c>
      <c r="R5">
        <v>4</v>
      </c>
      <c r="S5">
        <v>2</v>
      </c>
    </row>
    <row r="6" spans="1:19" x14ac:dyDescent="0.25">
      <c r="A6" t="s">
        <v>71</v>
      </c>
      <c r="B6" t="s">
        <v>38</v>
      </c>
      <c r="D6">
        <v>4</v>
      </c>
      <c r="E6">
        <v>3</v>
      </c>
      <c r="F6">
        <v>6</v>
      </c>
      <c r="G6">
        <v>5</v>
      </c>
      <c r="H6">
        <v>4</v>
      </c>
      <c r="I6">
        <v>4</v>
      </c>
      <c r="J6">
        <v>3</v>
      </c>
      <c r="K6">
        <v>3</v>
      </c>
      <c r="L6">
        <v>5</v>
      </c>
      <c r="M6">
        <v>2</v>
      </c>
      <c r="N6">
        <v>4</v>
      </c>
      <c r="O6">
        <v>4</v>
      </c>
      <c r="P6">
        <v>5</v>
      </c>
      <c r="Q6">
        <v>4</v>
      </c>
      <c r="R6">
        <v>2</v>
      </c>
      <c r="S6">
        <v>2</v>
      </c>
    </row>
    <row r="7" spans="1:19" x14ac:dyDescent="0.25">
      <c r="A7" t="s">
        <v>72</v>
      </c>
      <c r="B7" t="s">
        <v>38</v>
      </c>
      <c r="D7">
        <v>4</v>
      </c>
      <c r="E7">
        <v>3</v>
      </c>
      <c r="F7">
        <v>6</v>
      </c>
      <c r="G7">
        <v>5</v>
      </c>
      <c r="H7">
        <v>4</v>
      </c>
      <c r="I7">
        <v>4</v>
      </c>
      <c r="J7">
        <v>2</v>
      </c>
      <c r="K7">
        <v>2</v>
      </c>
      <c r="L7">
        <v>4</v>
      </c>
      <c r="M7">
        <v>1</v>
      </c>
      <c r="N7">
        <v>7</v>
      </c>
      <c r="O7">
        <v>4</v>
      </c>
      <c r="P7">
        <v>4</v>
      </c>
      <c r="Q7">
        <v>3</v>
      </c>
      <c r="R7">
        <v>6</v>
      </c>
      <c r="S7">
        <v>7</v>
      </c>
    </row>
    <row r="8" spans="1:19" x14ac:dyDescent="0.25">
      <c r="A8" t="s">
        <v>73</v>
      </c>
      <c r="B8" t="s">
        <v>37</v>
      </c>
      <c r="D8">
        <v>1</v>
      </c>
      <c r="E8">
        <v>3</v>
      </c>
      <c r="F8">
        <v>7</v>
      </c>
      <c r="G8">
        <v>7</v>
      </c>
      <c r="H8">
        <v>1</v>
      </c>
      <c r="I8">
        <v>1</v>
      </c>
      <c r="J8">
        <v>7</v>
      </c>
      <c r="K8">
        <v>2</v>
      </c>
      <c r="L8">
        <v>1</v>
      </c>
      <c r="M8">
        <v>1</v>
      </c>
      <c r="N8">
        <v>7</v>
      </c>
      <c r="O8">
        <v>7</v>
      </c>
      <c r="P8">
        <v>1</v>
      </c>
      <c r="Q8">
        <v>1</v>
      </c>
      <c r="R8">
        <v>7</v>
      </c>
      <c r="S8">
        <v>1</v>
      </c>
    </row>
    <row r="9" spans="1:19" x14ac:dyDescent="0.25">
      <c r="A9" t="s">
        <v>74</v>
      </c>
      <c r="B9" t="s">
        <v>37</v>
      </c>
      <c r="D9">
        <v>6</v>
      </c>
      <c r="E9">
        <v>4</v>
      </c>
      <c r="F9">
        <v>7</v>
      </c>
      <c r="G9">
        <v>1</v>
      </c>
      <c r="H9">
        <v>6</v>
      </c>
      <c r="I9">
        <v>5</v>
      </c>
      <c r="J9">
        <v>1</v>
      </c>
      <c r="K9">
        <v>1</v>
      </c>
      <c r="L9">
        <v>6</v>
      </c>
      <c r="M9">
        <v>4</v>
      </c>
      <c r="N9">
        <v>4</v>
      </c>
      <c r="O9">
        <v>1</v>
      </c>
      <c r="P9">
        <v>6</v>
      </c>
      <c r="Q9">
        <v>6</v>
      </c>
      <c r="R9">
        <v>4</v>
      </c>
      <c r="S9">
        <v>1</v>
      </c>
    </row>
    <row r="10" spans="1:19" x14ac:dyDescent="0.25">
      <c r="A10" t="s">
        <v>75</v>
      </c>
      <c r="B10" t="s">
        <v>37</v>
      </c>
      <c r="D10">
        <v>4</v>
      </c>
      <c r="E10">
        <v>5</v>
      </c>
      <c r="F10">
        <v>6</v>
      </c>
      <c r="G10">
        <v>4</v>
      </c>
      <c r="H10">
        <v>4</v>
      </c>
      <c r="I10">
        <v>5</v>
      </c>
      <c r="J10">
        <v>5</v>
      </c>
      <c r="K10">
        <v>1</v>
      </c>
      <c r="L10">
        <v>3</v>
      </c>
      <c r="M10">
        <v>4</v>
      </c>
      <c r="N10">
        <v>3</v>
      </c>
      <c r="O10">
        <v>1</v>
      </c>
      <c r="P10">
        <v>5</v>
      </c>
      <c r="Q10">
        <v>3</v>
      </c>
      <c r="R10">
        <v>4</v>
      </c>
      <c r="S10">
        <v>1</v>
      </c>
    </row>
    <row r="11" spans="1:19" x14ac:dyDescent="0.25">
      <c r="A11" t="s">
        <v>76</v>
      </c>
      <c r="B11" t="s">
        <v>37</v>
      </c>
      <c r="D11">
        <v>4</v>
      </c>
      <c r="E11">
        <v>3</v>
      </c>
      <c r="F11">
        <v>7</v>
      </c>
      <c r="G11">
        <v>5</v>
      </c>
      <c r="H11">
        <v>4</v>
      </c>
      <c r="I11">
        <v>1</v>
      </c>
      <c r="J11">
        <v>7</v>
      </c>
      <c r="K11">
        <v>2</v>
      </c>
      <c r="L11">
        <v>6</v>
      </c>
      <c r="M11">
        <v>1</v>
      </c>
      <c r="N11">
        <v>7</v>
      </c>
      <c r="O11">
        <v>4</v>
      </c>
      <c r="P11">
        <v>3</v>
      </c>
      <c r="Q11">
        <v>2</v>
      </c>
      <c r="R11">
        <v>6</v>
      </c>
      <c r="S11">
        <v>4</v>
      </c>
    </row>
    <row r="12" spans="1:19" x14ac:dyDescent="0.25">
      <c r="A12" t="s">
        <v>77</v>
      </c>
      <c r="B12" t="s">
        <v>38</v>
      </c>
      <c r="D12">
        <v>5</v>
      </c>
      <c r="E12">
        <v>6</v>
      </c>
      <c r="F12">
        <v>7</v>
      </c>
      <c r="G12">
        <v>3</v>
      </c>
      <c r="H12">
        <v>3</v>
      </c>
      <c r="I12">
        <v>2</v>
      </c>
      <c r="J12">
        <v>7</v>
      </c>
      <c r="K12">
        <v>5</v>
      </c>
      <c r="L12">
        <v>7</v>
      </c>
      <c r="M12">
        <v>1</v>
      </c>
      <c r="N12">
        <v>6</v>
      </c>
      <c r="O12">
        <v>4</v>
      </c>
      <c r="P12">
        <v>2</v>
      </c>
      <c r="Q12">
        <v>1</v>
      </c>
      <c r="R12">
        <v>6</v>
      </c>
      <c r="S12">
        <v>4</v>
      </c>
    </row>
    <row r="13" spans="1:19" x14ac:dyDescent="0.25">
      <c r="A13" t="s">
        <v>78</v>
      </c>
      <c r="B13" t="s">
        <v>37</v>
      </c>
      <c r="D13">
        <v>4</v>
      </c>
      <c r="E13">
        <v>7</v>
      </c>
      <c r="F13">
        <v>4</v>
      </c>
      <c r="G13">
        <v>7</v>
      </c>
      <c r="H13">
        <v>7</v>
      </c>
      <c r="I13">
        <v>7</v>
      </c>
      <c r="J13">
        <v>3</v>
      </c>
      <c r="K13">
        <v>4</v>
      </c>
      <c r="L13">
        <v>7</v>
      </c>
      <c r="M13">
        <v>7</v>
      </c>
      <c r="N13">
        <v>1</v>
      </c>
      <c r="O13">
        <v>4</v>
      </c>
      <c r="P13">
        <v>7</v>
      </c>
      <c r="Q13">
        <v>7</v>
      </c>
      <c r="R13">
        <v>3</v>
      </c>
      <c r="S13">
        <v>4</v>
      </c>
    </row>
    <row r="14" spans="1:19" x14ac:dyDescent="0.25">
      <c r="A14" t="s">
        <v>79</v>
      </c>
      <c r="B14" t="s">
        <v>38</v>
      </c>
      <c r="D14">
        <v>5</v>
      </c>
      <c r="E14">
        <v>1</v>
      </c>
      <c r="F14">
        <v>7</v>
      </c>
      <c r="G14">
        <v>3</v>
      </c>
      <c r="H14">
        <v>4</v>
      </c>
      <c r="I14">
        <v>4</v>
      </c>
      <c r="J14">
        <v>7</v>
      </c>
      <c r="K14">
        <v>1</v>
      </c>
      <c r="L14">
        <v>6</v>
      </c>
      <c r="M14">
        <v>1</v>
      </c>
      <c r="N14">
        <v>7</v>
      </c>
      <c r="O14">
        <v>3</v>
      </c>
      <c r="P14">
        <v>4</v>
      </c>
      <c r="Q14">
        <v>1</v>
      </c>
      <c r="R14">
        <v>7</v>
      </c>
      <c r="S14">
        <v>4</v>
      </c>
    </row>
    <row r="15" spans="1:19" x14ac:dyDescent="0.25">
      <c r="A15" t="s">
        <v>80</v>
      </c>
      <c r="B15" t="s">
        <v>38</v>
      </c>
      <c r="D15">
        <v>4</v>
      </c>
      <c r="E15">
        <v>3</v>
      </c>
      <c r="F15">
        <v>7</v>
      </c>
      <c r="G15">
        <v>6</v>
      </c>
      <c r="H15">
        <v>5</v>
      </c>
      <c r="I15">
        <v>5</v>
      </c>
      <c r="J15">
        <v>7</v>
      </c>
      <c r="K15">
        <v>4</v>
      </c>
      <c r="L15">
        <v>5</v>
      </c>
      <c r="M15">
        <v>3</v>
      </c>
      <c r="N15">
        <v>7</v>
      </c>
      <c r="O15">
        <v>5</v>
      </c>
      <c r="P15">
        <v>4</v>
      </c>
      <c r="Q15">
        <v>3</v>
      </c>
      <c r="R15">
        <v>6</v>
      </c>
      <c r="S15">
        <v>5</v>
      </c>
    </row>
    <row r="16" spans="1:19" x14ac:dyDescent="0.25">
      <c r="A16" t="s">
        <v>81</v>
      </c>
      <c r="B16" t="s">
        <v>37</v>
      </c>
      <c r="D16">
        <v>2</v>
      </c>
      <c r="E16">
        <v>3</v>
      </c>
      <c r="F16">
        <v>3</v>
      </c>
      <c r="G16">
        <v>5</v>
      </c>
      <c r="H16">
        <v>2</v>
      </c>
      <c r="I16">
        <v>2</v>
      </c>
      <c r="J16">
        <v>2</v>
      </c>
      <c r="K16">
        <v>3</v>
      </c>
      <c r="L16">
        <v>1</v>
      </c>
      <c r="M16">
        <v>1</v>
      </c>
      <c r="N16">
        <v>2</v>
      </c>
      <c r="O16">
        <v>6</v>
      </c>
      <c r="P16">
        <v>2</v>
      </c>
      <c r="Q16">
        <v>2</v>
      </c>
      <c r="R16">
        <v>5</v>
      </c>
      <c r="S16">
        <v>5</v>
      </c>
    </row>
    <row r="17" spans="1:19" x14ac:dyDescent="0.25">
      <c r="A17" t="s">
        <v>82</v>
      </c>
      <c r="B17" t="s">
        <v>37</v>
      </c>
      <c r="D17">
        <v>3</v>
      </c>
      <c r="E17">
        <v>1</v>
      </c>
      <c r="F17">
        <v>4</v>
      </c>
      <c r="G17">
        <v>5</v>
      </c>
      <c r="H17">
        <v>6</v>
      </c>
      <c r="I17">
        <v>4</v>
      </c>
      <c r="J17">
        <v>7</v>
      </c>
      <c r="K17">
        <v>4</v>
      </c>
      <c r="L17">
        <v>6</v>
      </c>
      <c r="M17">
        <v>4</v>
      </c>
      <c r="N17">
        <v>6</v>
      </c>
      <c r="O17">
        <v>5</v>
      </c>
      <c r="P17">
        <v>4</v>
      </c>
      <c r="Q17">
        <v>4</v>
      </c>
      <c r="R17">
        <v>5</v>
      </c>
      <c r="S17">
        <v>4</v>
      </c>
    </row>
    <row r="18" spans="1:19" x14ac:dyDescent="0.25">
      <c r="A18" t="s">
        <v>83</v>
      </c>
      <c r="B18" t="s">
        <v>38</v>
      </c>
      <c r="D18">
        <v>5</v>
      </c>
      <c r="E18">
        <v>4</v>
      </c>
      <c r="F18">
        <v>7</v>
      </c>
      <c r="G18">
        <v>5</v>
      </c>
      <c r="H18">
        <v>3</v>
      </c>
      <c r="I18">
        <v>4</v>
      </c>
      <c r="J18">
        <v>7</v>
      </c>
      <c r="K18">
        <v>1</v>
      </c>
      <c r="L18">
        <v>6</v>
      </c>
      <c r="M18">
        <v>1</v>
      </c>
      <c r="N18">
        <v>5</v>
      </c>
      <c r="O18">
        <v>4</v>
      </c>
      <c r="P18">
        <v>4</v>
      </c>
      <c r="Q18">
        <v>4</v>
      </c>
      <c r="R18">
        <v>1</v>
      </c>
      <c r="S18">
        <v>1</v>
      </c>
    </row>
    <row r="19" spans="1:19" x14ac:dyDescent="0.25">
      <c r="A19" t="s">
        <v>84</v>
      </c>
      <c r="B19" t="s">
        <v>38</v>
      </c>
      <c r="D19">
        <v>4</v>
      </c>
      <c r="E19">
        <v>3</v>
      </c>
      <c r="F19">
        <v>7</v>
      </c>
      <c r="G19">
        <v>5</v>
      </c>
      <c r="H19">
        <v>4</v>
      </c>
      <c r="I19">
        <v>3</v>
      </c>
      <c r="J19">
        <v>7</v>
      </c>
      <c r="K19">
        <v>4</v>
      </c>
      <c r="L19">
        <v>6</v>
      </c>
      <c r="M19">
        <v>1</v>
      </c>
      <c r="N19">
        <v>7</v>
      </c>
      <c r="O19">
        <v>4</v>
      </c>
      <c r="P19">
        <v>3</v>
      </c>
      <c r="Q19">
        <v>4</v>
      </c>
      <c r="R19">
        <v>6</v>
      </c>
      <c r="S19">
        <v>4</v>
      </c>
    </row>
    <row r="20" spans="1:19" x14ac:dyDescent="0.25">
      <c r="A20" t="s">
        <v>85</v>
      </c>
      <c r="B20" t="s">
        <v>37</v>
      </c>
      <c r="D20">
        <v>4</v>
      </c>
      <c r="E20">
        <v>1</v>
      </c>
      <c r="F20">
        <v>5</v>
      </c>
      <c r="G20">
        <v>5</v>
      </c>
      <c r="H20">
        <v>2</v>
      </c>
      <c r="I20">
        <v>1</v>
      </c>
      <c r="J20">
        <v>7</v>
      </c>
      <c r="K20">
        <v>2</v>
      </c>
      <c r="L20">
        <v>6</v>
      </c>
      <c r="M20">
        <v>1</v>
      </c>
      <c r="N20">
        <v>7</v>
      </c>
      <c r="O20">
        <v>7</v>
      </c>
      <c r="P20">
        <v>1</v>
      </c>
      <c r="Q20">
        <v>1</v>
      </c>
      <c r="R20">
        <v>7</v>
      </c>
      <c r="S20">
        <v>2</v>
      </c>
    </row>
    <row r="21" spans="1:19" x14ac:dyDescent="0.25">
      <c r="A21" t="s">
        <v>86</v>
      </c>
      <c r="B21" t="s">
        <v>37</v>
      </c>
      <c r="D21">
        <v>3</v>
      </c>
      <c r="E21">
        <v>1</v>
      </c>
      <c r="F21">
        <v>5</v>
      </c>
      <c r="G21">
        <v>5</v>
      </c>
      <c r="H21">
        <v>5</v>
      </c>
      <c r="I21">
        <v>2</v>
      </c>
      <c r="J21">
        <v>7</v>
      </c>
      <c r="K21">
        <v>6</v>
      </c>
      <c r="L21">
        <v>4</v>
      </c>
      <c r="M21">
        <v>1</v>
      </c>
      <c r="N21">
        <v>7</v>
      </c>
      <c r="O21">
        <v>4</v>
      </c>
      <c r="P21">
        <v>5</v>
      </c>
      <c r="Q21">
        <v>2</v>
      </c>
      <c r="R21">
        <v>5</v>
      </c>
      <c r="S21">
        <v>6</v>
      </c>
    </row>
    <row r="22" spans="1:19" x14ac:dyDescent="0.25">
      <c r="A22" t="s">
        <v>87</v>
      </c>
      <c r="B22" t="s">
        <v>37</v>
      </c>
      <c r="D22">
        <v>7</v>
      </c>
      <c r="E22">
        <v>4</v>
      </c>
      <c r="F22">
        <v>6</v>
      </c>
      <c r="G22">
        <v>4</v>
      </c>
      <c r="H22">
        <v>6</v>
      </c>
      <c r="I22">
        <v>4</v>
      </c>
      <c r="J22">
        <v>5</v>
      </c>
      <c r="K22">
        <v>1</v>
      </c>
      <c r="L22">
        <v>6</v>
      </c>
      <c r="M22">
        <v>4</v>
      </c>
      <c r="N22">
        <v>1</v>
      </c>
      <c r="O22">
        <v>2</v>
      </c>
      <c r="P22">
        <v>6</v>
      </c>
      <c r="Q22">
        <v>4</v>
      </c>
      <c r="R22">
        <v>5</v>
      </c>
      <c r="S22">
        <v>3</v>
      </c>
    </row>
    <row r="23" spans="1:19" x14ac:dyDescent="0.25">
      <c r="A23" t="s">
        <v>88</v>
      </c>
      <c r="B23" t="s">
        <v>37</v>
      </c>
      <c r="D23">
        <v>4</v>
      </c>
      <c r="E23">
        <v>5</v>
      </c>
      <c r="F23">
        <v>5</v>
      </c>
      <c r="G23">
        <v>7</v>
      </c>
      <c r="H23">
        <v>5</v>
      </c>
      <c r="I23">
        <v>4</v>
      </c>
      <c r="J23">
        <v>7</v>
      </c>
      <c r="K23">
        <v>7</v>
      </c>
      <c r="L23">
        <v>4</v>
      </c>
      <c r="M23">
        <v>1</v>
      </c>
      <c r="N23">
        <v>7</v>
      </c>
      <c r="O23">
        <v>3</v>
      </c>
      <c r="P23">
        <v>4</v>
      </c>
      <c r="Q23">
        <v>4</v>
      </c>
      <c r="R23">
        <v>2</v>
      </c>
      <c r="S23">
        <v>7</v>
      </c>
    </row>
    <row r="24" spans="1:19" x14ac:dyDescent="0.25">
      <c r="A24" t="s">
        <v>89</v>
      </c>
      <c r="B24" t="s">
        <v>37</v>
      </c>
      <c r="D24">
        <v>4</v>
      </c>
      <c r="E24">
        <v>1</v>
      </c>
      <c r="F24">
        <v>6</v>
      </c>
      <c r="G24">
        <v>7</v>
      </c>
      <c r="H24">
        <v>2</v>
      </c>
      <c r="I24">
        <v>1</v>
      </c>
      <c r="J24">
        <v>7</v>
      </c>
      <c r="K24">
        <v>7</v>
      </c>
      <c r="L24">
        <v>6</v>
      </c>
      <c r="M24">
        <v>1</v>
      </c>
      <c r="N24">
        <v>7</v>
      </c>
      <c r="O24">
        <v>1</v>
      </c>
      <c r="P24">
        <v>1</v>
      </c>
      <c r="Q24">
        <v>1</v>
      </c>
      <c r="R24">
        <v>7</v>
      </c>
      <c r="S24">
        <v>7</v>
      </c>
    </row>
    <row r="25" spans="1:19" x14ac:dyDescent="0.25">
      <c r="A25" t="s">
        <v>90</v>
      </c>
      <c r="B25" t="s">
        <v>37</v>
      </c>
      <c r="D25">
        <v>4</v>
      </c>
      <c r="E25">
        <v>4</v>
      </c>
      <c r="F25">
        <v>5</v>
      </c>
      <c r="G25">
        <v>4</v>
      </c>
      <c r="H25">
        <v>5</v>
      </c>
      <c r="I25">
        <v>4</v>
      </c>
      <c r="J25">
        <v>5</v>
      </c>
      <c r="K25">
        <v>3</v>
      </c>
      <c r="L25">
        <v>6</v>
      </c>
      <c r="M25">
        <v>4</v>
      </c>
      <c r="N25">
        <v>6</v>
      </c>
      <c r="O25">
        <v>4</v>
      </c>
      <c r="P25">
        <v>3</v>
      </c>
      <c r="Q25">
        <v>3</v>
      </c>
      <c r="R25">
        <v>6</v>
      </c>
      <c r="S25">
        <v>5</v>
      </c>
    </row>
    <row r="26" spans="1:19" x14ac:dyDescent="0.25">
      <c r="A26" t="s">
        <v>91</v>
      </c>
      <c r="B26" t="s">
        <v>37</v>
      </c>
      <c r="D26">
        <v>1</v>
      </c>
      <c r="E26">
        <v>2</v>
      </c>
      <c r="F26">
        <v>4</v>
      </c>
      <c r="G26">
        <v>7</v>
      </c>
      <c r="H26">
        <v>1</v>
      </c>
      <c r="I26">
        <v>1</v>
      </c>
      <c r="J26">
        <v>7</v>
      </c>
      <c r="K26">
        <v>1</v>
      </c>
      <c r="L26">
        <v>4</v>
      </c>
      <c r="M26">
        <v>1</v>
      </c>
      <c r="N26">
        <v>5</v>
      </c>
      <c r="O26">
        <v>7</v>
      </c>
      <c r="P26">
        <v>3</v>
      </c>
      <c r="Q26">
        <v>4</v>
      </c>
      <c r="R26">
        <v>5</v>
      </c>
      <c r="S26">
        <v>2</v>
      </c>
    </row>
    <row r="27" spans="1:19" hidden="1" x14ac:dyDescent="0.25">
      <c r="A27" t="s">
        <v>92</v>
      </c>
      <c r="B27" t="s">
        <v>34</v>
      </c>
    </row>
    <row r="29" spans="1:19" ht="120" thickBot="1" x14ac:dyDescent="0.3">
      <c r="F29" s="25" t="s">
        <v>54</v>
      </c>
      <c r="G29" s="25"/>
      <c r="H29" s="25" t="s">
        <v>60</v>
      </c>
      <c r="I29" s="25"/>
      <c r="J29" s="25" t="s">
        <v>61</v>
      </c>
      <c r="K29" s="25"/>
      <c r="L29" s="25" t="s">
        <v>62</v>
      </c>
      <c r="M29" s="25"/>
    </row>
    <row r="30" spans="1:19" ht="88.5" thickBot="1" x14ac:dyDescent="0.3">
      <c r="B30" t="s">
        <v>45</v>
      </c>
      <c r="C30" t="s">
        <v>51</v>
      </c>
      <c r="D30" t="s">
        <v>52</v>
      </c>
      <c r="E30" t="s">
        <v>53</v>
      </c>
      <c r="F30" s="19" t="s">
        <v>45</v>
      </c>
      <c r="G30" s="20" t="s">
        <v>59</v>
      </c>
      <c r="H30" s="19" t="s">
        <v>45</v>
      </c>
      <c r="I30" s="20" t="s">
        <v>59</v>
      </c>
      <c r="J30" s="19" t="s">
        <v>45</v>
      </c>
      <c r="K30" s="20" t="s">
        <v>59</v>
      </c>
      <c r="L30" s="19" t="s">
        <v>45</v>
      </c>
      <c r="M30" s="20" t="s">
        <v>59</v>
      </c>
    </row>
    <row r="31" spans="1:19" x14ac:dyDescent="0.25">
      <c r="A31" t="s">
        <v>55</v>
      </c>
      <c r="B31">
        <f>AVERAGE(D3:S26)</f>
        <v>4.075520833333333</v>
      </c>
      <c r="C31">
        <f>MEDIAN(D3:S26)</f>
        <v>4</v>
      </c>
      <c r="D31">
        <f>MODE(D3:S26)</f>
        <v>4</v>
      </c>
      <c r="E31">
        <f>STDEVA(D3:S26)</f>
        <v>1.9609835917427816</v>
      </c>
      <c r="F31">
        <f>AVERAGE(D3:D26,H3:H26,L3:L26,P3:P26)</f>
        <v>4.145833333333333</v>
      </c>
      <c r="G31">
        <f>STDEVA(D3:D26,H3:H26,L3:L26,P3:P26)</f>
        <v>1.6090478823575443</v>
      </c>
      <c r="H31">
        <f>AVERAGE(E3:E26,I3:I26,M3:M26,Q3:Q26)</f>
        <v>2.8645833333333335</v>
      </c>
      <c r="I31">
        <f>STDEVA(E3:E26,I3:I26,M3:M26,Q3:Q26)</f>
        <v>1.6959381298711571</v>
      </c>
      <c r="J31">
        <f>AVERAGE(F3:F26,J3:J26,N3:N26,R3:R26)</f>
        <v>5.416666666666667</v>
      </c>
      <c r="K31">
        <f>STDEVA(F3:F26,J3:J26,N3:N26,R3:R26)</f>
        <v>1.7631709871208077</v>
      </c>
      <c r="L31">
        <f>AVERAGE(G3:G26,K3:K26,O3:O26,S3:S26)</f>
        <v>3.875</v>
      </c>
      <c r="M31">
        <f>STDEVA(G3:G26,K3:K26,O3:O26,S3:S26)</f>
        <v>1.8932011320289741</v>
      </c>
    </row>
    <row r="32" spans="1:19" x14ac:dyDescent="0.25">
      <c r="A32" t="s">
        <v>49</v>
      </c>
      <c r="B32">
        <f>AVERAGE(D4:S26)</f>
        <v>4.0896739130434785</v>
      </c>
      <c r="C32">
        <f>MEDIAN(D4:S26)</f>
        <v>4</v>
      </c>
      <c r="D32">
        <f>MODE(D4:S26)</f>
        <v>4</v>
      </c>
      <c r="E32">
        <f>STDEVA(D4:S26)</f>
        <v>1.9628989022519805</v>
      </c>
      <c r="F32">
        <f>AVERAGE(D4:D26,H4:H26,L4:L26,P4:P26)</f>
        <v>4.1304347826086953</v>
      </c>
      <c r="G32">
        <f>STDEVA(D4:D26,H4:H26,L4:L26,P4:P26)</f>
        <v>1.6389315154037005</v>
      </c>
      <c r="H32">
        <f>AVERAGE(E4:E26,I4:I26,M4:M26,Q4:Q26)</f>
        <v>2.9130434782608696</v>
      </c>
      <c r="I32">
        <f>STDEVA(E4:E26,I4:I26,M4:M26,Q4:Q26)</f>
        <v>1.6945431094360566</v>
      </c>
      <c r="J32">
        <f>AVERAGE(F4:F26,J4:J26,N4:N26,R4:R26)</f>
        <v>5.4130434782608692</v>
      </c>
      <c r="K32">
        <f>STDEVA(F4:F26,J4:J26,N4:N26,R4:R26)</f>
        <v>1.7675473409457729</v>
      </c>
      <c r="L32">
        <f>AVERAGE(G4:G26,K4:K26,O4:O26,S4:S26)</f>
        <v>3.902173913043478</v>
      </c>
      <c r="M32">
        <f>STDEVA(G4:G26,K4:K26,O4:O26,S4:S26)</f>
        <v>1.9104097863650784</v>
      </c>
    </row>
    <row r="33" spans="1:13" x14ac:dyDescent="0.25">
      <c r="A33" t="s">
        <v>48</v>
      </c>
      <c r="B33">
        <f>AVERAGE(D3:S19)</f>
        <v>4.0514705882352944</v>
      </c>
      <c r="C33">
        <f>MEDIAN(D3:S19)</f>
        <v>4</v>
      </c>
      <c r="D33">
        <f>MODE(D3:S19)</f>
        <v>4</v>
      </c>
      <c r="E33">
        <f>STDEVA(D3:S19)</f>
        <v>1.9048194961163365</v>
      </c>
      <c r="F33">
        <f>AVERAGE(D3:D19,H3:H19,L3:L19,P3:P19)</f>
        <v>4.2058823529411766</v>
      </c>
      <c r="G33">
        <f>STDEVA(D3:D19,H3:H19,L3:L19,P3:P19)</f>
        <v>1.5507227350103441</v>
      </c>
      <c r="H33">
        <f>AVERAGE(E3:E19,I3:I19,M3:M19,Q3:Q19)</f>
        <v>3.0588235294117645</v>
      </c>
      <c r="I33">
        <f>STDEVA(E3:E19,I3:I19,M3:M19,Q3:Q19)</f>
        <v>1.7524597037220133</v>
      </c>
      <c r="J33">
        <f>AVERAGE(F3:F19,J3:J19,N3:N19,R3:R19)</f>
        <v>5.3235294117647056</v>
      </c>
      <c r="K33">
        <f>STDEVA(F3:F19,J3:J19,N3:N19,R3:R19)</f>
        <v>1.8563419048706395</v>
      </c>
      <c r="L33">
        <f>AVERAGE(G3:G19,K3:K19,O3:O19,S3:S19)</f>
        <v>3.6176470588235294</v>
      </c>
      <c r="M33">
        <f>STDEVA(G3:G19,K3:K19,O3:O19,S3:S19)</f>
        <v>1.7018814151359811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3"/>
  <sheetViews>
    <sheetView workbookViewId="0">
      <selection activeCell="C29" sqref="C29"/>
    </sheetView>
  </sheetViews>
  <sheetFormatPr defaultColWidth="9.140625" defaultRowHeight="15" x14ac:dyDescent="0.25"/>
  <cols>
    <col min="1" max="1" width="22.7109375" customWidth="1"/>
    <col min="2" max="2" width="12.5703125" customWidth="1"/>
    <col min="6" max="6" width="9.42578125" customWidth="1"/>
  </cols>
  <sheetData>
    <row r="1" spans="1:19" ht="21" x14ac:dyDescent="0.35">
      <c r="A1" s="1"/>
      <c r="B1" s="3" t="s">
        <v>67</v>
      </c>
      <c r="C1" s="3"/>
      <c r="D1" s="3"/>
      <c r="F1" s="2" t="s">
        <v>21</v>
      </c>
      <c r="G1" s="2"/>
    </row>
    <row r="2" spans="1:19" ht="18.75" x14ac:dyDescent="0.3">
      <c r="A2" s="2" t="s">
        <v>0</v>
      </c>
      <c r="B2" s="2" t="s">
        <v>1</v>
      </c>
      <c r="C2" s="2" t="s">
        <v>2</v>
      </c>
      <c r="D2" s="2" t="s">
        <v>33</v>
      </c>
      <c r="E2" s="2" t="s">
        <v>22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31</v>
      </c>
      <c r="O2" s="2" t="s">
        <v>32</v>
      </c>
      <c r="P2" s="2"/>
      <c r="Q2" s="2"/>
      <c r="R2" s="2"/>
      <c r="S2" s="2"/>
    </row>
    <row r="3" spans="1:19" x14ac:dyDescent="0.25">
      <c r="A3" t="s">
        <v>68</v>
      </c>
      <c r="B3" t="s">
        <v>38</v>
      </c>
      <c r="D3">
        <v>1</v>
      </c>
      <c r="E3">
        <v>7</v>
      </c>
      <c r="F3">
        <v>7</v>
      </c>
      <c r="G3">
        <v>1</v>
      </c>
      <c r="H3">
        <v>7</v>
      </c>
      <c r="I3">
        <v>7</v>
      </c>
      <c r="J3">
        <v>1</v>
      </c>
      <c r="K3">
        <v>7</v>
      </c>
      <c r="L3">
        <v>4</v>
      </c>
      <c r="M3">
        <v>5</v>
      </c>
      <c r="N3">
        <v>7</v>
      </c>
      <c r="O3">
        <v>4</v>
      </c>
    </row>
    <row r="4" spans="1:19" x14ac:dyDescent="0.25">
      <c r="A4" t="s">
        <v>69</v>
      </c>
      <c r="B4" t="s">
        <v>37</v>
      </c>
      <c r="D4">
        <v>5</v>
      </c>
      <c r="E4">
        <v>7</v>
      </c>
      <c r="F4">
        <v>7</v>
      </c>
      <c r="G4">
        <v>5</v>
      </c>
      <c r="H4">
        <v>7</v>
      </c>
      <c r="I4">
        <v>7</v>
      </c>
      <c r="J4">
        <v>4</v>
      </c>
      <c r="K4">
        <v>6</v>
      </c>
      <c r="L4">
        <v>6</v>
      </c>
      <c r="M4">
        <v>5</v>
      </c>
      <c r="N4">
        <v>6</v>
      </c>
      <c r="O4">
        <v>7</v>
      </c>
    </row>
    <row r="5" spans="1:19" x14ac:dyDescent="0.25">
      <c r="A5" t="s">
        <v>70</v>
      </c>
      <c r="B5" t="s">
        <v>38</v>
      </c>
      <c r="D5">
        <v>7</v>
      </c>
      <c r="E5">
        <v>6</v>
      </c>
      <c r="F5">
        <v>7</v>
      </c>
      <c r="G5">
        <v>5</v>
      </c>
      <c r="H5">
        <v>6</v>
      </c>
      <c r="I5">
        <v>6</v>
      </c>
      <c r="J5">
        <v>4</v>
      </c>
      <c r="K5">
        <v>7</v>
      </c>
      <c r="L5">
        <v>3</v>
      </c>
      <c r="M5">
        <v>5</v>
      </c>
      <c r="N5">
        <v>6</v>
      </c>
      <c r="O5">
        <v>1</v>
      </c>
    </row>
    <row r="6" spans="1:19" x14ac:dyDescent="0.25">
      <c r="A6" t="s">
        <v>71</v>
      </c>
      <c r="B6" t="s">
        <v>38</v>
      </c>
      <c r="D6">
        <v>5</v>
      </c>
      <c r="E6">
        <v>7</v>
      </c>
      <c r="F6">
        <v>7</v>
      </c>
      <c r="G6">
        <v>5</v>
      </c>
      <c r="H6">
        <v>7</v>
      </c>
      <c r="I6">
        <v>7</v>
      </c>
      <c r="J6">
        <v>4</v>
      </c>
      <c r="K6">
        <v>6</v>
      </c>
      <c r="L6">
        <v>6</v>
      </c>
      <c r="M6">
        <v>5</v>
      </c>
      <c r="N6">
        <v>6</v>
      </c>
      <c r="O6">
        <v>1</v>
      </c>
    </row>
    <row r="7" spans="1:19" x14ac:dyDescent="0.25">
      <c r="A7" t="s">
        <v>72</v>
      </c>
      <c r="B7" t="s">
        <v>38</v>
      </c>
      <c r="D7">
        <v>4</v>
      </c>
      <c r="E7">
        <v>5</v>
      </c>
      <c r="F7">
        <v>2</v>
      </c>
      <c r="G7">
        <v>3</v>
      </c>
      <c r="H7">
        <v>7</v>
      </c>
      <c r="I7">
        <v>7</v>
      </c>
      <c r="J7">
        <v>5</v>
      </c>
      <c r="K7">
        <v>7</v>
      </c>
      <c r="L7">
        <v>4</v>
      </c>
      <c r="M7">
        <v>5</v>
      </c>
      <c r="N7">
        <v>6</v>
      </c>
      <c r="O7">
        <v>5</v>
      </c>
    </row>
    <row r="8" spans="1:19" x14ac:dyDescent="0.25">
      <c r="A8" t="s">
        <v>73</v>
      </c>
      <c r="B8" t="s">
        <v>37</v>
      </c>
      <c r="D8">
        <v>3</v>
      </c>
      <c r="E8">
        <v>6</v>
      </c>
      <c r="F8">
        <v>4</v>
      </c>
      <c r="G8">
        <v>5</v>
      </c>
      <c r="H8">
        <v>6</v>
      </c>
      <c r="I8">
        <v>3</v>
      </c>
      <c r="J8">
        <v>4</v>
      </c>
      <c r="K8">
        <v>6</v>
      </c>
      <c r="L8">
        <v>4</v>
      </c>
      <c r="M8">
        <v>5</v>
      </c>
      <c r="N8">
        <v>6</v>
      </c>
      <c r="O8">
        <v>1</v>
      </c>
    </row>
    <row r="9" spans="1:19" x14ac:dyDescent="0.25">
      <c r="A9" t="s">
        <v>74</v>
      </c>
      <c r="B9" t="s">
        <v>37</v>
      </c>
      <c r="D9">
        <v>7</v>
      </c>
      <c r="E9">
        <v>7</v>
      </c>
      <c r="F9">
        <v>7</v>
      </c>
      <c r="G9">
        <v>7</v>
      </c>
      <c r="H9">
        <v>7</v>
      </c>
      <c r="I9">
        <v>6</v>
      </c>
      <c r="J9">
        <v>7</v>
      </c>
      <c r="K9">
        <v>7</v>
      </c>
      <c r="L9">
        <v>7</v>
      </c>
      <c r="M9">
        <v>6</v>
      </c>
      <c r="N9">
        <v>7</v>
      </c>
      <c r="O9">
        <v>6</v>
      </c>
    </row>
    <row r="10" spans="1:19" x14ac:dyDescent="0.25">
      <c r="A10" t="s">
        <v>75</v>
      </c>
      <c r="B10" t="s">
        <v>37</v>
      </c>
      <c r="D10">
        <v>4</v>
      </c>
      <c r="E10">
        <v>6</v>
      </c>
      <c r="F10">
        <v>3</v>
      </c>
      <c r="G10">
        <v>4</v>
      </c>
      <c r="H10">
        <v>6</v>
      </c>
      <c r="I10">
        <v>3</v>
      </c>
      <c r="J10">
        <v>4</v>
      </c>
      <c r="K10">
        <v>6</v>
      </c>
      <c r="L10">
        <v>4</v>
      </c>
      <c r="M10">
        <v>4</v>
      </c>
      <c r="N10">
        <v>6</v>
      </c>
      <c r="O10">
        <v>4</v>
      </c>
    </row>
    <row r="11" spans="1:19" x14ac:dyDescent="0.25">
      <c r="A11" t="s">
        <v>76</v>
      </c>
      <c r="B11" t="s">
        <v>37</v>
      </c>
      <c r="D11">
        <v>5</v>
      </c>
      <c r="E11">
        <v>6</v>
      </c>
      <c r="F11">
        <v>3</v>
      </c>
      <c r="G11">
        <v>4</v>
      </c>
      <c r="H11">
        <v>5</v>
      </c>
      <c r="I11">
        <v>6</v>
      </c>
      <c r="J11">
        <v>2</v>
      </c>
      <c r="K11">
        <v>6</v>
      </c>
      <c r="L11">
        <v>4</v>
      </c>
      <c r="M11">
        <v>5</v>
      </c>
      <c r="N11">
        <v>6</v>
      </c>
      <c r="O11">
        <v>1</v>
      </c>
    </row>
    <row r="12" spans="1:19" x14ac:dyDescent="0.25">
      <c r="A12" t="s">
        <v>77</v>
      </c>
      <c r="B12" t="s">
        <v>38</v>
      </c>
      <c r="D12">
        <v>7</v>
      </c>
      <c r="E12">
        <v>7</v>
      </c>
      <c r="F12">
        <v>7</v>
      </c>
      <c r="G12">
        <v>7</v>
      </c>
      <c r="H12">
        <v>5</v>
      </c>
      <c r="I12">
        <v>7</v>
      </c>
      <c r="J12">
        <v>7</v>
      </c>
      <c r="K12">
        <v>6</v>
      </c>
      <c r="L12">
        <v>6</v>
      </c>
      <c r="M12">
        <v>7</v>
      </c>
      <c r="N12">
        <v>6</v>
      </c>
      <c r="O12">
        <v>6</v>
      </c>
    </row>
    <row r="13" spans="1:19" x14ac:dyDescent="0.25">
      <c r="A13" t="s">
        <v>78</v>
      </c>
      <c r="B13" t="s">
        <v>37</v>
      </c>
      <c r="D13">
        <v>7</v>
      </c>
      <c r="E13">
        <v>7</v>
      </c>
      <c r="F13">
        <v>7</v>
      </c>
      <c r="G13">
        <v>4</v>
      </c>
      <c r="H13">
        <v>7</v>
      </c>
      <c r="I13">
        <v>7</v>
      </c>
      <c r="J13">
        <v>4</v>
      </c>
      <c r="K13">
        <v>7</v>
      </c>
      <c r="L13">
        <v>7</v>
      </c>
      <c r="M13">
        <v>4</v>
      </c>
      <c r="N13">
        <v>4</v>
      </c>
      <c r="O13">
        <v>4</v>
      </c>
    </row>
    <row r="14" spans="1:19" x14ac:dyDescent="0.25">
      <c r="A14" t="s">
        <v>79</v>
      </c>
      <c r="B14" t="s">
        <v>38</v>
      </c>
      <c r="D14">
        <v>7</v>
      </c>
      <c r="E14">
        <v>7</v>
      </c>
      <c r="F14">
        <v>7</v>
      </c>
      <c r="G14">
        <v>7</v>
      </c>
      <c r="H14">
        <v>7</v>
      </c>
      <c r="I14">
        <v>7</v>
      </c>
      <c r="J14">
        <v>7</v>
      </c>
      <c r="K14">
        <v>7</v>
      </c>
      <c r="L14">
        <v>7</v>
      </c>
      <c r="M14">
        <v>7</v>
      </c>
      <c r="N14">
        <v>7</v>
      </c>
      <c r="O14">
        <v>7</v>
      </c>
    </row>
    <row r="15" spans="1:19" x14ac:dyDescent="0.25">
      <c r="A15" t="s">
        <v>80</v>
      </c>
      <c r="B15" t="s">
        <v>37</v>
      </c>
      <c r="D15">
        <v>4</v>
      </c>
      <c r="E15">
        <v>5</v>
      </c>
      <c r="F15">
        <v>6</v>
      </c>
      <c r="G15">
        <v>4</v>
      </c>
      <c r="H15">
        <v>6</v>
      </c>
      <c r="I15">
        <v>5</v>
      </c>
      <c r="J15">
        <v>6</v>
      </c>
      <c r="K15">
        <v>6</v>
      </c>
      <c r="L15">
        <v>4</v>
      </c>
      <c r="M15">
        <v>5</v>
      </c>
      <c r="N15">
        <v>6</v>
      </c>
      <c r="O15">
        <v>5</v>
      </c>
    </row>
    <row r="16" spans="1:19" x14ac:dyDescent="0.25">
      <c r="A16" t="s">
        <v>81</v>
      </c>
      <c r="B16" t="s">
        <v>38</v>
      </c>
      <c r="D16">
        <v>7</v>
      </c>
      <c r="E16">
        <v>7</v>
      </c>
      <c r="F16">
        <v>7</v>
      </c>
      <c r="G16">
        <v>7</v>
      </c>
      <c r="H16">
        <v>7</v>
      </c>
      <c r="I16">
        <v>7</v>
      </c>
      <c r="J16">
        <v>7</v>
      </c>
      <c r="K16">
        <v>7</v>
      </c>
      <c r="L16">
        <v>7</v>
      </c>
      <c r="M16">
        <v>7</v>
      </c>
      <c r="N16">
        <v>7</v>
      </c>
      <c r="O16">
        <v>7</v>
      </c>
    </row>
    <row r="17" spans="1:15" x14ac:dyDescent="0.25">
      <c r="A17" t="s">
        <v>82</v>
      </c>
      <c r="B17" t="s">
        <v>37</v>
      </c>
      <c r="D17">
        <v>4</v>
      </c>
      <c r="E17">
        <v>3</v>
      </c>
      <c r="F17">
        <v>5</v>
      </c>
      <c r="G17">
        <v>4</v>
      </c>
      <c r="H17">
        <v>3</v>
      </c>
      <c r="I17">
        <v>5</v>
      </c>
      <c r="J17">
        <v>4</v>
      </c>
      <c r="K17">
        <v>3</v>
      </c>
      <c r="L17">
        <v>2</v>
      </c>
      <c r="M17">
        <v>4</v>
      </c>
      <c r="N17">
        <v>3</v>
      </c>
      <c r="O17">
        <v>2</v>
      </c>
    </row>
    <row r="18" spans="1:15" x14ac:dyDescent="0.25">
      <c r="A18" t="s">
        <v>83</v>
      </c>
      <c r="B18" t="s">
        <v>37</v>
      </c>
      <c r="D18">
        <v>5</v>
      </c>
      <c r="E18">
        <v>6</v>
      </c>
      <c r="F18">
        <v>7</v>
      </c>
      <c r="G18">
        <v>6</v>
      </c>
      <c r="H18">
        <v>7</v>
      </c>
      <c r="I18">
        <v>7</v>
      </c>
      <c r="J18">
        <v>7</v>
      </c>
      <c r="K18">
        <v>7</v>
      </c>
      <c r="L18">
        <v>7</v>
      </c>
      <c r="M18">
        <v>7</v>
      </c>
      <c r="N18">
        <v>7</v>
      </c>
      <c r="O18">
        <v>6</v>
      </c>
    </row>
    <row r="19" spans="1:15" x14ac:dyDescent="0.25">
      <c r="A19" t="s">
        <v>84</v>
      </c>
      <c r="B19" t="s">
        <v>38</v>
      </c>
      <c r="D19">
        <v>7</v>
      </c>
      <c r="E19">
        <v>7</v>
      </c>
      <c r="F19">
        <v>7</v>
      </c>
      <c r="G19">
        <v>6</v>
      </c>
      <c r="H19">
        <v>7</v>
      </c>
      <c r="I19">
        <v>7</v>
      </c>
      <c r="J19">
        <v>7</v>
      </c>
      <c r="K19">
        <v>7</v>
      </c>
      <c r="L19">
        <v>7</v>
      </c>
      <c r="M19">
        <v>6</v>
      </c>
      <c r="N19">
        <v>7</v>
      </c>
      <c r="O19">
        <v>6</v>
      </c>
    </row>
    <row r="20" spans="1:15" x14ac:dyDescent="0.25">
      <c r="A20" t="s">
        <v>85</v>
      </c>
      <c r="B20" t="s">
        <v>38</v>
      </c>
      <c r="D20">
        <v>7</v>
      </c>
      <c r="E20">
        <v>7</v>
      </c>
      <c r="F20">
        <v>7</v>
      </c>
      <c r="G20">
        <v>7</v>
      </c>
      <c r="H20">
        <v>7</v>
      </c>
      <c r="I20">
        <v>7</v>
      </c>
      <c r="J20">
        <v>7</v>
      </c>
      <c r="K20">
        <v>7</v>
      </c>
      <c r="L20">
        <v>7</v>
      </c>
      <c r="M20">
        <v>7</v>
      </c>
      <c r="N20">
        <v>6</v>
      </c>
      <c r="O20">
        <v>7</v>
      </c>
    </row>
    <row r="21" spans="1:15" x14ac:dyDescent="0.25">
      <c r="A21" t="s">
        <v>86</v>
      </c>
      <c r="B21" t="s">
        <v>37</v>
      </c>
      <c r="D21">
        <v>5</v>
      </c>
      <c r="E21">
        <v>7</v>
      </c>
      <c r="F21">
        <v>7</v>
      </c>
      <c r="G21">
        <v>4</v>
      </c>
      <c r="H21">
        <v>7</v>
      </c>
      <c r="I21">
        <v>7</v>
      </c>
      <c r="J21">
        <v>6</v>
      </c>
      <c r="K21">
        <v>7</v>
      </c>
      <c r="L21">
        <v>2</v>
      </c>
      <c r="M21">
        <v>4</v>
      </c>
      <c r="N21">
        <v>7</v>
      </c>
      <c r="O21">
        <v>1</v>
      </c>
    </row>
    <row r="22" spans="1:15" x14ac:dyDescent="0.25">
      <c r="A22" t="s">
        <v>87</v>
      </c>
      <c r="B22" t="s">
        <v>37</v>
      </c>
      <c r="D22">
        <v>4</v>
      </c>
      <c r="E22">
        <v>6</v>
      </c>
      <c r="F22">
        <v>5</v>
      </c>
      <c r="G22">
        <v>7</v>
      </c>
      <c r="H22">
        <v>6</v>
      </c>
      <c r="I22">
        <v>6</v>
      </c>
      <c r="J22">
        <v>6</v>
      </c>
      <c r="K22">
        <v>6</v>
      </c>
      <c r="L22">
        <v>6</v>
      </c>
      <c r="M22">
        <v>2</v>
      </c>
      <c r="N22">
        <v>6</v>
      </c>
      <c r="O22">
        <v>3</v>
      </c>
    </row>
    <row r="23" spans="1:15" x14ac:dyDescent="0.25">
      <c r="A23" t="s">
        <v>88</v>
      </c>
      <c r="B23" t="s">
        <v>37</v>
      </c>
      <c r="D23">
        <v>6</v>
      </c>
      <c r="E23">
        <v>5</v>
      </c>
      <c r="F23">
        <v>5</v>
      </c>
      <c r="G23">
        <v>4</v>
      </c>
      <c r="H23">
        <v>6</v>
      </c>
      <c r="I23">
        <v>7</v>
      </c>
      <c r="J23">
        <v>7</v>
      </c>
      <c r="K23">
        <v>5</v>
      </c>
      <c r="L23">
        <v>2</v>
      </c>
      <c r="M23">
        <v>5</v>
      </c>
      <c r="N23">
        <v>5</v>
      </c>
      <c r="O23">
        <v>3</v>
      </c>
    </row>
    <row r="24" spans="1:15" x14ac:dyDescent="0.25">
      <c r="A24" t="s">
        <v>89</v>
      </c>
      <c r="B24" t="s">
        <v>37</v>
      </c>
      <c r="D24">
        <v>5</v>
      </c>
      <c r="E24">
        <v>7</v>
      </c>
      <c r="F24">
        <v>4</v>
      </c>
      <c r="G24">
        <v>6</v>
      </c>
      <c r="H24">
        <v>7</v>
      </c>
      <c r="I24">
        <v>7</v>
      </c>
      <c r="J24">
        <v>4</v>
      </c>
      <c r="K24">
        <v>7</v>
      </c>
      <c r="L24">
        <v>4</v>
      </c>
      <c r="M24">
        <v>4</v>
      </c>
      <c r="N24">
        <v>7</v>
      </c>
      <c r="O24">
        <v>1</v>
      </c>
    </row>
    <row r="25" spans="1:15" x14ac:dyDescent="0.25">
      <c r="A25" t="s">
        <v>90</v>
      </c>
      <c r="B25" t="s">
        <v>37</v>
      </c>
      <c r="D25">
        <v>4</v>
      </c>
      <c r="E25">
        <v>6</v>
      </c>
      <c r="F25">
        <v>4</v>
      </c>
      <c r="G25">
        <v>6</v>
      </c>
      <c r="H25">
        <v>7</v>
      </c>
      <c r="I25">
        <v>5</v>
      </c>
      <c r="J25">
        <v>4</v>
      </c>
      <c r="K25">
        <v>5</v>
      </c>
      <c r="L25">
        <v>4</v>
      </c>
      <c r="M25">
        <v>5</v>
      </c>
      <c r="N25">
        <v>6</v>
      </c>
      <c r="O25">
        <v>3</v>
      </c>
    </row>
    <row r="26" spans="1:15" x14ac:dyDescent="0.25">
      <c r="A26" t="s">
        <v>91</v>
      </c>
      <c r="B26" t="s">
        <v>37</v>
      </c>
      <c r="D26">
        <v>5</v>
      </c>
      <c r="E26">
        <v>5</v>
      </c>
      <c r="F26">
        <v>6</v>
      </c>
      <c r="G26">
        <v>3</v>
      </c>
      <c r="H26">
        <v>5</v>
      </c>
      <c r="I26">
        <v>5</v>
      </c>
      <c r="J26">
        <v>2</v>
      </c>
      <c r="K26">
        <v>5</v>
      </c>
      <c r="L26">
        <v>1</v>
      </c>
      <c r="M26">
        <v>4</v>
      </c>
      <c r="N26">
        <v>4</v>
      </c>
      <c r="O26">
        <v>1</v>
      </c>
    </row>
    <row r="27" spans="1:15" hidden="1" x14ac:dyDescent="0.25">
      <c r="A27" t="s">
        <v>92</v>
      </c>
      <c r="B27" t="s">
        <v>39</v>
      </c>
    </row>
    <row r="29" spans="1:15" ht="76.5" thickBot="1" x14ac:dyDescent="0.35">
      <c r="A29" s="35"/>
      <c r="B29" s="26"/>
      <c r="C29" s="26"/>
      <c r="D29" s="26"/>
      <c r="E29" s="26"/>
      <c r="F29" s="25" t="s">
        <v>63</v>
      </c>
      <c r="G29" s="25"/>
      <c r="H29" s="25" t="s">
        <v>64</v>
      </c>
      <c r="I29" s="25"/>
      <c r="J29" s="25" t="s">
        <v>65</v>
      </c>
      <c r="K29" s="25"/>
    </row>
    <row r="30" spans="1:15" ht="88.5" thickBot="1" x14ac:dyDescent="0.3">
      <c r="A30" s="34"/>
      <c r="B30" s="16" t="s">
        <v>45</v>
      </c>
      <c r="C30" s="17" t="s">
        <v>46</v>
      </c>
      <c r="D30" s="17" t="s">
        <v>47</v>
      </c>
      <c r="E30" s="18" t="s">
        <v>59</v>
      </c>
      <c r="F30" s="19" t="s">
        <v>45</v>
      </c>
      <c r="G30" s="20" t="s">
        <v>59</v>
      </c>
      <c r="H30" s="19" t="s">
        <v>45</v>
      </c>
      <c r="I30" s="20" t="s">
        <v>59</v>
      </c>
      <c r="J30" s="19" t="s">
        <v>45</v>
      </c>
      <c r="K30" s="20" t="s">
        <v>59</v>
      </c>
    </row>
    <row r="31" spans="1:15" x14ac:dyDescent="0.25">
      <c r="A31" s="27" t="s">
        <v>56</v>
      </c>
      <c r="B31" s="7">
        <f>AVERAGE(D3:O26)</f>
        <v>5.4756944444444446</v>
      </c>
      <c r="C31" s="6">
        <f>MEDIAN(D3:O26)</f>
        <v>6</v>
      </c>
      <c r="D31" s="6">
        <f>MODE(D3:O26)</f>
        <v>7</v>
      </c>
      <c r="E31" s="8">
        <f>STDEVA(D3:O26)</f>
        <v>1.6568197792382104</v>
      </c>
      <c r="F31" s="7">
        <f>AVERAGE(F3:F26,I3:I26,L3:L26,O3:O26)</f>
        <v>5.135416666666667</v>
      </c>
      <c r="G31" s="8">
        <f>STDEVA(F3:F26,I3:I26,L3:L26,O3:O26)</f>
        <v>2.0085071264979333</v>
      </c>
      <c r="H31" s="7">
        <f>AVERAGE(D3:D26,G3:G26,J3:J26,M3:M26)</f>
        <v>5.09375</v>
      </c>
      <c r="I31" s="8">
        <f>STDEVA(D3:D26,G3:G26,J3:J26,M3:M26)</f>
        <v>1.5632498200863483</v>
      </c>
      <c r="J31" s="7">
        <f>AVERAGE(E3:E26,H3:H26,K3:K26,N3:N26)</f>
        <v>6.197916666666667</v>
      </c>
      <c r="K31" s="8">
        <f>STDEVA(E3:E26,H3:H26,K3:K26,N3:N26)</f>
        <v>1.0117186177013402</v>
      </c>
    </row>
    <row r="32" spans="1:15" x14ac:dyDescent="0.25">
      <c r="A32" s="27" t="s">
        <v>57</v>
      </c>
      <c r="B32" s="9">
        <f>AVERAGE(D4:O26)</f>
        <v>5.5036231884057969</v>
      </c>
      <c r="C32" s="5">
        <f>MEDIAN(D4:O26)</f>
        <v>6</v>
      </c>
      <c r="D32" s="5">
        <f>MODE(D4:O26)</f>
        <v>7</v>
      </c>
      <c r="E32" s="10">
        <f>STDEVA(D4:O26)</f>
        <v>1.6056676626722142</v>
      </c>
      <c r="F32" s="9">
        <f>AVERAGE(F4:F26,I4:I26,L4:L26,O4:O26)</f>
        <v>5.1195652173913047</v>
      </c>
      <c r="G32" s="10">
        <f>STDEVA(F4:F26,I4:I26,L4:L26,O4:O26)</f>
        <v>2.0264318844987459</v>
      </c>
      <c r="H32" s="9">
        <f>AVERAGE(D4:D26,G4:G26,J4:J26,M4:M26)</f>
        <v>5.2282608695652177</v>
      </c>
      <c r="I32" s="10">
        <f>STDEVA(D4:D26,G4:G26,J4:J26,M4:M26)</f>
        <v>1.4072282855609295</v>
      </c>
      <c r="J32" s="9">
        <f>AVERAGE(E4:E26,H4:H26,K4:K26,N4:N26)</f>
        <v>6.1630434782608692</v>
      </c>
      <c r="K32" s="10">
        <f>STDEVA(E4:E26,H4:H26,K4:K26,N4:N26)</f>
        <v>1.0193423209695738</v>
      </c>
    </row>
    <row r="33" spans="1:11" ht="15.75" thickBot="1" x14ac:dyDescent="0.3">
      <c r="A33" s="28" t="s">
        <v>58</v>
      </c>
      <c r="B33" s="11">
        <f>AVERAGE(D3:O20)</f>
        <v>5.6574074074074074</v>
      </c>
      <c r="C33" s="12">
        <f>MEDIAN(D3:O20)</f>
        <v>6</v>
      </c>
      <c r="D33" s="12">
        <f>MODE(D3:O20)</f>
        <v>7</v>
      </c>
      <c r="E33" s="13">
        <f>STDEVA(D3:O20)</f>
        <v>1.6061627652875148</v>
      </c>
      <c r="F33" s="11">
        <f>AVERAGE(F3:F20,I3:I20,L3:L20,O3:O20)</f>
        <v>5.4722222222222223</v>
      </c>
      <c r="G33" s="13">
        <f>STDEVA(F3:F20,I3:I20,L3:L20,O3:O20)</f>
        <v>1.8837497981511311</v>
      </c>
      <c r="H33" s="11">
        <f>AVERAGE(D3:D20,G3:G20,J3:J20,M3:M20)</f>
        <v>5.2361111111111107</v>
      </c>
      <c r="I33" s="13">
        <f>STDEVA(D3:D20,G3:G20,J3:J20,M3:M20)</f>
        <v>1.6141369782839177</v>
      </c>
      <c r="J33" s="11">
        <f>AVERAGE(E3:E20,H3:H20,K3:K20,N3:N20)</f>
        <v>6.2638888888888893</v>
      </c>
      <c r="K33" s="13">
        <f>STDEVA(E3:E20,H3:H20,K3:K20,N3:N20)</f>
        <v>1.0345177219641555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3"/>
  <sheetViews>
    <sheetView workbookViewId="0">
      <selection activeCell="B29" sqref="B29"/>
    </sheetView>
  </sheetViews>
  <sheetFormatPr defaultColWidth="9.140625" defaultRowHeight="15" x14ac:dyDescent="0.25"/>
  <cols>
    <col min="1" max="1" width="21.28515625" customWidth="1"/>
    <col min="2" max="2" width="12.5703125" customWidth="1"/>
    <col min="6" max="6" width="9.42578125" customWidth="1"/>
    <col min="8" max="9" width="9.7109375" customWidth="1"/>
    <col min="13" max="13" width="11.140625" customWidth="1"/>
    <col min="14" max="19" width="10.5703125" customWidth="1"/>
  </cols>
  <sheetData>
    <row r="1" spans="1:19" ht="21" x14ac:dyDescent="0.35">
      <c r="A1" s="1"/>
      <c r="B1" s="3" t="s">
        <v>36</v>
      </c>
      <c r="C1" s="3"/>
      <c r="D1" s="3"/>
      <c r="F1" s="2" t="s">
        <v>20</v>
      </c>
      <c r="G1" s="2"/>
    </row>
    <row r="2" spans="1:19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x14ac:dyDescent="0.25">
      <c r="A3" t="s">
        <v>68</v>
      </c>
      <c r="B3" t="s">
        <v>38</v>
      </c>
      <c r="D3">
        <v>4</v>
      </c>
      <c r="E3">
        <v>4</v>
      </c>
      <c r="F3">
        <v>5</v>
      </c>
      <c r="G3">
        <v>5</v>
      </c>
      <c r="H3">
        <v>4</v>
      </c>
      <c r="I3">
        <v>4</v>
      </c>
      <c r="J3">
        <v>5</v>
      </c>
      <c r="K3">
        <v>4</v>
      </c>
      <c r="L3">
        <v>4</v>
      </c>
      <c r="M3">
        <v>4</v>
      </c>
      <c r="N3">
        <v>4</v>
      </c>
      <c r="O3">
        <v>4</v>
      </c>
      <c r="P3">
        <v>4</v>
      </c>
      <c r="Q3">
        <v>4</v>
      </c>
      <c r="R3">
        <v>4</v>
      </c>
      <c r="S3">
        <v>4</v>
      </c>
    </row>
    <row r="4" spans="1:19" x14ac:dyDescent="0.25">
      <c r="A4" t="s">
        <v>69</v>
      </c>
      <c r="B4" t="s">
        <v>37</v>
      </c>
      <c r="D4">
        <v>7</v>
      </c>
      <c r="E4">
        <v>6</v>
      </c>
      <c r="F4">
        <v>6</v>
      </c>
      <c r="G4">
        <v>6</v>
      </c>
      <c r="H4">
        <v>5</v>
      </c>
      <c r="I4">
        <v>6</v>
      </c>
      <c r="J4">
        <v>4</v>
      </c>
      <c r="K4">
        <v>6</v>
      </c>
      <c r="L4">
        <v>6</v>
      </c>
      <c r="M4">
        <v>7</v>
      </c>
      <c r="N4">
        <v>1</v>
      </c>
      <c r="O4">
        <v>5</v>
      </c>
      <c r="P4">
        <v>4</v>
      </c>
      <c r="Q4">
        <v>4</v>
      </c>
      <c r="R4">
        <v>1</v>
      </c>
      <c r="S4">
        <v>3</v>
      </c>
    </row>
    <row r="5" spans="1:19" x14ac:dyDescent="0.25">
      <c r="A5" t="s">
        <v>70</v>
      </c>
      <c r="B5" t="s">
        <v>38</v>
      </c>
      <c r="D5">
        <v>3</v>
      </c>
      <c r="E5">
        <v>4</v>
      </c>
      <c r="F5">
        <v>3</v>
      </c>
      <c r="G5">
        <v>2</v>
      </c>
      <c r="H5">
        <v>3</v>
      </c>
      <c r="I5">
        <v>2</v>
      </c>
      <c r="J5">
        <v>4</v>
      </c>
      <c r="K5">
        <v>2</v>
      </c>
      <c r="L5">
        <v>3</v>
      </c>
      <c r="M5">
        <v>2</v>
      </c>
      <c r="N5">
        <v>4</v>
      </c>
      <c r="O5">
        <v>3</v>
      </c>
      <c r="P5">
        <v>4</v>
      </c>
      <c r="Q5">
        <v>2</v>
      </c>
      <c r="R5">
        <v>3</v>
      </c>
      <c r="S5">
        <v>4</v>
      </c>
    </row>
    <row r="6" spans="1:19" x14ac:dyDescent="0.25">
      <c r="A6" t="s">
        <v>71</v>
      </c>
      <c r="B6" t="s">
        <v>38</v>
      </c>
      <c r="D6">
        <v>3</v>
      </c>
      <c r="E6">
        <v>5</v>
      </c>
      <c r="F6">
        <v>4</v>
      </c>
      <c r="G6">
        <v>2</v>
      </c>
      <c r="H6">
        <v>4</v>
      </c>
      <c r="I6">
        <v>4</v>
      </c>
      <c r="J6">
        <v>2</v>
      </c>
      <c r="K6">
        <v>2</v>
      </c>
      <c r="L6">
        <v>3</v>
      </c>
      <c r="M6">
        <v>1</v>
      </c>
      <c r="N6">
        <v>3</v>
      </c>
      <c r="O6">
        <v>4</v>
      </c>
      <c r="P6">
        <v>5</v>
      </c>
      <c r="Q6">
        <v>4</v>
      </c>
      <c r="R6">
        <v>4</v>
      </c>
      <c r="S6">
        <v>1</v>
      </c>
    </row>
    <row r="7" spans="1:19" x14ac:dyDescent="0.25">
      <c r="A7" t="s">
        <v>72</v>
      </c>
      <c r="B7" t="s">
        <v>38</v>
      </c>
      <c r="D7">
        <v>2</v>
      </c>
      <c r="E7">
        <v>1</v>
      </c>
      <c r="F7">
        <v>6</v>
      </c>
      <c r="G7">
        <v>3</v>
      </c>
      <c r="H7">
        <v>2</v>
      </c>
      <c r="I7">
        <v>5</v>
      </c>
      <c r="J7">
        <v>5</v>
      </c>
      <c r="K7">
        <v>5</v>
      </c>
      <c r="L7">
        <v>4</v>
      </c>
      <c r="M7">
        <v>1</v>
      </c>
      <c r="N7">
        <v>2</v>
      </c>
      <c r="O7">
        <v>4</v>
      </c>
      <c r="P7">
        <v>3</v>
      </c>
      <c r="Q7">
        <v>1</v>
      </c>
      <c r="R7">
        <v>5</v>
      </c>
      <c r="S7">
        <v>2</v>
      </c>
    </row>
    <row r="8" spans="1:19" x14ac:dyDescent="0.25">
      <c r="A8" t="s">
        <v>73</v>
      </c>
      <c r="B8" t="s">
        <v>37</v>
      </c>
      <c r="D8">
        <v>2</v>
      </c>
      <c r="E8">
        <v>4</v>
      </c>
      <c r="F8">
        <v>5</v>
      </c>
      <c r="G8">
        <v>3</v>
      </c>
      <c r="H8">
        <v>1</v>
      </c>
      <c r="I8">
        <v>1</v>
      </c>
      <c r="J8">
        <v>1</v>
      </c>
      <c r="K8">
        <v>3</v>
      </c>
      <c r="L8">
        <v>2</v>
      </c>
      <c r="M8">
        <v>1</v>
      </c>
      <c r="N8">
        <v>7</v>
      </c>
      <c r="O8">
        <v>7</v>
      </c>
      <c r="P8">
        <v>4</v>
      </c>
      <c r="Q8">
        <v>1</v>
      </c>
      <c r="R8">
        <v>7</v>
      </c>
      <c r="S8">
        <v>4</v>
      </c>
    </row>
    <row r="9" spans="1:19" x14ac:dyDescent="0.25">
      <c r="A9" t="s">
        <v>74</v>
      </c>
      <c r="B9" t="s">
        <v>37</v>
      </c>
      <c r="D9">
        <v>5</v>
      </c>
      <c r="E9">
        <v>5</v>
      </c>
      <c r="F9">
        <v>6</v>
      </c>
      <c r="G9">
        <v>3</v>
      </c>
      <c r="H9">
        <v>5</v>
      </c>
      <c r="I9">
        <v>5</v>
      </c>
      <c r="J9">
        <v>6</v>
      </c>
      <c r="K9">
        <v>3</v>
      </c>
      <c r="L9">
        <v>3</v>
      </c>
      <c r="M9">
        <v>5</v>
      </c>
      <c r="N9">
        <v>4</v>
      </c>
      <c r="O9">
        <v>2</v>
      </c>
      <c r="P9">
        <v>5</v>
      </c>
      <c r="Q9">
        <v>4</v>
      </c>
      <c r="R9">
        <v>5</v>
      </c>
      <c r="S9">
        <v>5</v>
      </c>
    </row>
    <row r="10" spans="1:19" x14ac:dyDescent="0.25">
      <c r="A10" t="s">
        <v>75</v>
      </c>
      <c r="B10" t="s">
        <v>37</v>
      </c>
      <c r="D10">
        <v>2</v>
      </c>
      <c r="E10">
        <v>4</v>
      </c>
      <c r="F10">
        <v>2</v>
      </c>
      <c r="G10">
        <v>4</v>
      </c>
      <c r="H10">
        <v>4</v>
      </c>
      <c r="I10">
        <v>4</v>
      </c>
      <c r="J10">
        <v>4</v>
      </c>
      <c r="K10">
        <v>1</v>
      </c>
      <c r="L10">
        <v>4</v>
      </c>
      <c r="M10">
        <v>7</v>
      </c>
      <c r="N10">
        <v>4</v>
      </c>
      <c r="O10">
        <v>4</v>
      </c>
      <c r="P10">
        <v>4</v>
      </c>
      <c r="Q10">
        <v>4</v>
      </c>
      <c r="R10">
        <v>1</v>
      </c>
      <c r="S10">
        <v>1</v>
      </c>
    </row>
    <row r="11" spans="1:19" x14ac:dyDescent="0.25">
      <c r="A11" t="s">
        <v>76</v>
      </c>
      <c r="B11" t="s">
        <v>37</v>
      </c>
      <c r="D11">
        <v>1</v>
      </c>
      <c r="E11">
        <v>1</v>
      </c>
      <c r="F11">
        <v>2</v>
      </c>
      <c r="G11">
        <v>7</v>
      </c>
      <c r="H11">
        <v>2</v>
      </c>
      <c r="I11">
        <v>1</v>
      </c>
      <c r="J11">
        <v>7</v>
      </c>
      <c r="K11">
        <v>6</v>
      </c>
      <c r="L11">
        <v>1</v>
      </c>
      <c r="M11">
        <v>1</v>
      </c>
      <c r="N11">
        <v>7</v>
      </c>
      <c r="O11">
        <v>7</v>
      </c>
      <c r="P11">
        <v>1</v>
      </c>
      <c r="Q11">
        <v>3</v>
      </c>
      <c r="R11">
        <v>7</v>
      </c>
      <c r="S11">
        <v>4</v>
      </c>
    </row>
    <row r="12" spans="1:19" x14ac:dyDescent="0.25">
      <c r="A12" t="s">
        <v>77</v>
      </c>
      <c r="B12" t="s">
        <v>38</v>
      </c>
      <c r="D12">
        <v>4</v>
      </c>
      <c r="E12">
        <v>4</v>
      </c>
      <c r="F12">
        <v>6</v>
      </c>
      <c r="G12">
        <v>7</v>
      </c>
      <c r="H12">
        <v>4</v>
      </c>
      <c r="I12">
        <v>7</v>
      </c>
      <c r="J12">
        <v>7</v>
      </c>
      <c r="K12">
        <v>4</v>
      </c>
      <c r="L12">
        <v>3</v>
      </c>
      <c r="M12">
        <v>3</v>
      </c>
      <c r="N12">
        <v>7</v>
      </c>
      <c r="O12">
        <v>3</v>
      </c>
      <c r="P12">
        <v>4</v>
      </c>
      <c r="Q12">
        <v>4</v>
      </c>
      <c r="R12">
        <v>6</v>
      </c>
      <c r="S12">
        <v>3</v>
      </c>
    </row>
    <row r="13" spans="1:19" x14ac:dyDescent="0.25">
      <c r="A13" t="s">
        <v>78</v>
      </c>
      <c r="B13" t="s">
        <v>37</v>
      </c>
      <c r="D13">
        <v>7</v>
      </c>
      <c r="E13">
        <v>7</v>
      </c>
      <c r="F13">
        <v>4</v>
      </c>
      <c r="G13">
        <v>4</v>
      </c>
      <c r="H13">
        <v>7</v>
      </c>
      <c r="I13">
        <v>7</v>
      </c>
      <c r="J13">
        <v>1</v>
      </c>
      <c r="K13">
        <v>4</v>
      </c>
      <c r="L13">
        <v>7</v>
      </c>
      <c r="M13">
        <v>7</v>
      </c>
      <c r="N13">
        <v>4</v>
      </c>
      <c r="O13">
        <v>4</v>
      </c>
      <c r="P13">
        <v>4</v>
      </c>
      <c r="Q13">
        <v>7</v>
      </c>
      <c r="R13">
        <v>4</v>
      </c>
      <c r="S13">
        <v>4</v>
      </c>
    </row>
    <row r="14" spans="1:19" x14ac:dyDescent="0.25">
      <c r="A14" t="s">
        <v>79</v>
      </c>
      <c r="B14" t="s">
        <v>38</v>
      </c>
      <c r="D14">
        <v>4</v>
      </c>
      <c r="E14">
        <v>1</v>
      </c>
      <c r="F14">
        <v>7</v>
      </c>
      <c r="G14">
        <v>5</v>
      </c>
      <c r="H14">
        <v>4</v>
      </c>
      <c r="I14">
        <v>1</v>
      </c>
      <c r="J14">
        <v>7</v>
      </c>
      <c r="K14">
        <v>4</v>
      </c>
      <c r="L14">
        <v>5</v>
      </c>
      <c r="M14">
        <v>1</v>
      </c>
      <c r="N14">
        <v>7</v>
      </c>
      <c r="O14">
        <v>7</v>
      </c>
      <c r="P14">
        <v>2</v>
      </c>
      <c r="Q14">
        <v>1</v>
      </c>
      <c r="R14">
        <v>7</v>
      </c>
      <c r="S14">
        <v>6</v>
      </c>
    </row>
    <row r="15" spans="1:19" x14ac:dyDescent="0.25">
      <c r="A15" t="s">
        <v>80</v>
      </c>
      <c r="B15" t="s">
        <v>37</v>
      </c>
      <c r="D15">
        <v>4</v>
      </c>
      <c r="E15">
        <v>4</v>
      </c>
      <c r="F15">
        <v>5</v>
      </c>
      <c r="G15">
        <v>4</v>
      </c>
      <c r="H15">
        <v>6</v>
      </c>
      <c r="I15">
        <v>4</v>
      </c>
      <c r="J15">
        <v>5</v>
      </c>
      <c r="K15">
        <v>4</v>
      </c>
      <c r="L15">
        <v>4</v>
      </c>
      <c r="M15">
        <v>4</v>
      </c>
      <c r="N15">
        <v>1</v>
      </c>
      <c r="O15">
        <v>1</v>
      </c>
      <c r="P15">
        <v>5</v>
      </c>
      <c r="Q15">
        <v>4</v>
      </c>
      <c r="R15">
        <v>4</v>
      </c>
      <c r="S15">
        <v>4</v>
      </c>
    </row>
    <row r="16" spans="1:19" x14ac:dyDescent="0.25">
      <c r="A16" t="s">
        <v>81</v>
      </c>
      <c r="B16" t="s">
        <v>38</v>
      </c>
      <c r="D16">
        <v>4</v>
      </c>
      <c r="E16">
        <v>1</v>
      </c>
      <c r="F16">
        <v>7</v>
      </c>
      <c r="G16">
        <v>7</v>
      </c>
      <c r="H16">
        <v>4</v>
      </c>
      <c r="I16">
        <v>4</v>
      </c>
      <c r="J16">
        <v>7</v>
      </c>
      <c r="K16">
        <v>4</v>
      </c>
      <c r="L16">
        <v>4</v>
      </c>
      <c r="M16">
        <v>7</v>
      </c>
      <c r="N16">
        <v>7</v>
      </c>
      <c r="O16">
        <v>4</v>
      </c>
      <c r="P16">
        <v>4</v>
      </c>
      <c r="Q16">
        <v>3</v>
      </c>
      <c r="R16">
        <v>1</v>
      </c>
      <c r="S16">
        <v>4</v>
      </c>
    </row>
    <row r="17" spans="1:19" x14ac:dyDescent="0.25">
      <c r="A17" t="s">
        <v>82</v>
      </c>
      <c r="B17" t="s">
        <v>37</v>
      </c>
      <c r="D17">
        <v>1</v>
      </c>
      <c r="E17">
        <v>5</v>
      </c>
      <c r="F17">
        <v>7</v>
      </c>
      <c r="G17">
        <v>6</v>
      </c>
      <c r="H17">
        <v>1</v>
      </c>
      <c r="I17">
        <v>4</v>
      </c>
      <c r="J17">
        <v>6</v>
      </c>
      <c r="K17">
        <v>4</v>
      </c>
      <c r="L17">
        <v>2</v>
      </c>
      <c r="M17">
        <v>5</v>
      </c>
      <c r="N17">
        <v>4</v>
      </c>
      <c r="O17">
        <v>4</v>
      </c>
      <c r="P17">
        <v>2</v>
      </c>
      <c r="Q17">
        <v>5</v>
      </c>
      <c r="R17">
        <v>5</v>
      </c>
      <c r="S17">
        <v>6</v>
      </c>
    </row>
    <row r="18" spans="1:19" x14ac:dyDescent="0.25">
      <c r="A18" t="s">
        <v>83</v>
      </c>
      <c r="B18" t="s">
        <v>37</v>
      </c>
      <c r="D18">
        <v>2</v>
      </c>
      <c r="E18">
        <v>2</v>
      </c>
      <c r="F18">
        <v>4</v>
      </c>
      <c r="G18">
        <v>6</v>
      </c>
      <c r="H18">
        <v>4</v>
      </c>
      <c r="I18">
        <v>3</v>
      </c>
      <c r="J18">
        <v>5</v>
      </c>
      <c r="K18">
        <v>4</v>
      </c>
      <c r="L18">
        <v>4</v>
      </c>
      <c r="M18">
        <v>4</v>
      </c>
      <c r="N18">
        <v>4</v>
      </c>
      <c r="O18">
        <v>4</v>
      </c>
      <c r="P18">
        <v>4</v>
      </c>
      <c r="Q18">
        <v>4</v>
      </c>
      <c r="R18">
        <v>4</v>
      </c>
      <c r="S18">
        <v>4</v>
      </c>
    </row>
    <row r="19" spans="1:19" x14ac:dyDescent="0.25">
      <c r="A19" t="s">
        <v>84</v>
      </c>
      <c r="B19" t="s">
        <v>38</v>
      </c>
      <c r="D19">
        <v>4</v>
      </c>
      <c r="E19">
        <v>2</v>
      </c>
      <c r="F19">
        <v>7</v>
      </c>
      <c r="G19">
        <v>7</v>
      </c>
      <c r="H19">
        <v>4</v>
      </c>
      <c r="I19">
        <v>5</v>
      </c>
      <c r="J19">
        <v>7</v>
      </c>
      <c r="K19">
        <v>4</v>
      </c>
      <c r="L19">
        <v>3</v>
      </c>
      <c r="M19">
        <v>4</v>
      </c>
      <c r="N19">
        <v>3</v>
      </c>
      <c r="O19">
        <v>4</v>
      </c>
      <c r="P19">
        <v>4</v>
      </c>
      <c r="Q19">
        <v>4</v>
      </c>
      <c r="R19">
        <v>4</v>
      </c>
      <c r="S19">
        <v>7</v>
      </c>
    </row>
    <row r="20" spans="1:19" x14ac:dyDescent="0.25">
      <c r="A20" t="s">
        <v>85</v>
      </c>
      <c r="B20" t="s">
        <v>38</v>
      </c>
      <c r="D20">
        <v>4</v>
      </c>
      <c r="E20">
        <v>2</v>
      </c>
      <c r="F20">
        <v>7</v>
      </c>
      <c r="G20">
        <v>7</v>
      </c>
      <c r="H20">
        <v>4</v>
      </c>
      <c r="I20">
        <v>5</v>
      </c>
      <c r="J20">
        <v>7</v>
      </c>
      <c r="K20">
        <v>4</v>
      </c>
      <c r="L20">
        <v>3</v>
      </c>
      <c r="M20">
        <v>4</v>
      </c>
      <c r="N20">
        <v>3</v>
      </c>
      <c r="O20">
        <v>4</v>
      </c>
      <c r="P20">
        <v>4</v>
      </c>
      <c r="Q20">
        <v>4</v>
      </c>
      <c r="R20">
        <v>3</v>
      </c>
      <c r="S20">
        <v>7</v>
      </c>
    </row>
    <row r="21" spans="1:19" x14ac:dyDescent="0.25">
      <c r="A21" t="s">
        <v>86</v>
      </c>
      <c r="B21" t="s">
        <v>37</v>
      </c>
      <c r="D21">
        <v>4</v>
      </c>
      <c r="E21">
        <v>4</v>
      </c>
      <c r="F21">
        <v>2</v>
      </c>
      <c r="G21">
        <v>5</v>
      </c>
      <c r="H21">
        <v>4</v>
      </c>
      <c r="I21">
        <v>4</v>
      </c>
      <c r="J21">
        <v>4</v>
      </c>
      <c r="K21">
        <v>5</v>
      </c>
      <c r="L21">
        <v>4</v>
      </c>
      <c r="M21">
        <v>4</v>
      </c>
      <c r="N21">
        <v>4</v>
      </c>
      <c r="O21">
        <v>3</v>
      </c>
      <c r="P21">
        <v>4</v>
      </c>
      <c r="Q21">
        <v>2</v>
      </c>
      <c r="R21">
        <v>2</v>
      </c>
      <c r="S21">
        <v>6</v>
      </c>
    </row>
    <row r="22" spans="1:19" x14ac:dyDescent="0.25">
      <c r="A22" t="s">
        <v>87</v>
      </c>
      <c r="B22" t="s">
        <v>37</v>
      </c>
      <c r="D22">
        <v>4</v>
      </c>
      <c r="E22">
        <v>4</v>
      </c>
      <c r="F22">
        <v>4</v>
      </c>
      <c r="G22">
        <v>4</v>
      </c>
      <c r="H22">
        <v>4</v>
      </c>
      <c r="I22">
        <v>5</v>
      </c>
      <c r="J22">
        <v>6</v>
      </c>
      <c r="K22">
        <v>4</v>
      </c>
      <c r="L22">
        <v>4</v>
      </c>
      <c r="M22">
        <v>3</v>
      </c>
      <c r="N22">
        <v>4</v>
      </c>
      <c r="O22">
        <v>6</v>
      </c>
      <c r="P22">
        <v>4</v>
      </c>
      <c r="Q22">
        <v>4</v>
      </c>
      <c r="R22">
        <v>4</v>
      </c>
      <c r="S22">
        <v>4</v>
      </c>
    </row>
    <row r="23" spans="1:19" x14ac:dyDescent="0.25">
      <c r="A23" t="s">
        <v>88</v>
      </c>
      <c r="B23" t="s">
        <v>37</v>
      </c>
      <c r="D23">
        <v>1</v>
      </c>
      <c r="E23">
        <v>2</v>
      </c>
      <c r="F23">
        <v>7</v>
      </c>
      <c r="G23">
        <v>4</v>
      </c>
      <c r="H23">
        <v>1</v>
      </c>
      <c r="I23">
        <v>7</v>
      </c>
      <c r="J23">
        <v>7</v>
      </c>
      <c r="K23">
        <v>7</v>
      </c>
      <c r="L23">
        <v>5</v>
      </c>
      <c r="M23">
        <v>3</v>
      </c>
      <c r="N23">
        <v>7</v>
      </c>
      <c r="O23">
        <v>7</v>
      </c>
      <c r="P23">
        <v>4</v>
      </c>
      <c r="Q23">
        <v>7</v>
      </c>
      <c r="R23">
        <v>4</v>
      </c>
      <c r="S23">
        <v>4</v>
      </c>
    </row>
    <row r="24" spans="1:19" x14ac:dyDescent="0.25">
      <c r="A24" t="s">
        <v>89</v>
      </c>
      <c r="B24" t="s">
        <v>37</v>
      </c>
      <c r="D24">
        <v>4</v>
      </c>
      <c r="E24">
        <v>4</v>
      </c>
      <c r="F24">
        <v>4</v>
      </c>
      <c r="G24">
        <v>4</v>
      </c>
      <c r="H24">
        <v>2</v>
      </c>
      <c r="I24">
        <v>4</v>
      </c>
      <c r="J24">
        <v>4</v>
      </c>
      <c r="K24">
        <v>4</v>
      </c>
      <c r="L24">
        <v>3</v>
      </c>
      <c r="M24">
        <v>5</v>
      </c>
      <c r="N24">
        <v>3</v>
      </c>
      <c r="O24">
        <v>4</v>
      </c>
      <c r="P24">
        <v>5</v>
      </c>
      <c r="Q24">
        <v>4</v>
      </c>
      <c r="R24">
        <v>7</v>
      </c>
      <c r="S24">
        <v>1</v>
      </c>
    </row>
    <row r="25" spans="1:19" x14ac:dyDescent="0.25">
      <c r="A25" t="s">
        <v>90</v>
      </c>
      <c r="B25" t="s">
        <v>37</v>
      </c>
      <c r="D25">
        <v>4</v>
      </c>
      <c r="E25">
        <v>2</v>
      </c>
      <c r="F25">
        <v>6</v>
      </c>
      <c r="G25">
        <v>4</v>
      </c>
      <c r="H25">
        <v>4</v>
      </c>
      <c r="I25">
        <v>4</v>
      </c>
      <c r="J25">
        <v>4</v>
      </c>
      <c r="K25">
        <v>4</v>
      </c>
      <c r="L25">
        <v>4</v>
      </c>
      <c r="M25">
        <v>4</v>
      </c>
      <c r="N25">
        <v>7</v>
      </c>
      <c r="O25">
        <v>4</v>
      </c>
      <c r="P25">
        <v>4</v>
      </c>
      <c r="Q25">
        <v>4</v>
      </c>
      <c r="R25">
        <v>4</v>
      </c>
      <c r="S25">
        <v>4</v>
      </c>
    </row>
    <row r="26" spans="1:19" x14ac:dyDescent="0.25">
      <c r="A26" t="s">
        <v>91</v>
      </c>
      <c r="B26" t="s">
        <v>37</v>
      </c>
      <c r="D26">
        <v>4</v>
      </c>
      <c r="E26">
        <v>4</v>
      </c>
      <c r="F26">
        <v>5</v>
      </c>
      <c r="G26">
        <v>6</v>
      </c>
      <c r="H26">
        <v>5</v>
      </c>
      <c r="I26">
        <v>3</v>
      </c>
      <c r="J26">
        <v>4</v>
      </c>
      <c r="K26">
        <v>6</v>
      </c>
      <c r="L26">
        <v>4</v>
      </c>
      <c r="M26">
        <v>4</v>
      </c>
      <c r="N26">
        <v>4</v>
      </c>
      <c r="O26">
        <v>5</v>
      </c>
      <c r="P26">
        <v>5</v>
      </c>
      <c r="Q26">
        <v>3</v>
      </c>
      <c r="R26">
        <v>7</v>
      </c>
      <c r="S26">
        <v>3</v>
      </c>
    </row>
    <row r="27" spans="1:19" hidden="1" x14ac:dyDescent="0.25">
      <c r="A27" t="s">
        <v>92</v>
      </c>
      <c r="B27" t="s">
        <v>66</v>
      </c>
    </row>
    <row r="29" spans="1:19" ht="120" thickBot="1" x14ac:dyDescent="0.3">
      <c r="F29" s="25" t="s">
        <v>54</v>
      </c>
      <c r="G29" s="25"/>
      <c r="H29" s="25" t="s">
        <v>60</v>
      </c>
      <c r="I29" s="25"/>
      <c r="J29" s="25" t="s">
        <v>61</v>
      </c>
      <c r="K29" s="25"/>
      <c r="L29" s="25" t="s">
        <v>62</v>
      </c>
      <c r="M29" s="25"/>
    </row>
    <row r="30" spans="1:19" ht="88.5" thickBot="1" x14ac:dyDescent="0.3">
      <c r="B30" t="s">
        <v>45</v>
      </c>
      <c r="C30" t="s">
        <v>51</v>
      </c>
      <c r="D30" t="s">
        <v>52</v>
      </c>
      <c r="E30" t="s">
        <v>53</v>
      </c>
      <c r="F30" s="19" t="s">
        <v>45</v>
      </c>
      <c r="G30" s="20" t="s">
        <v>59</v>
      </c>
      <c r="H30" s="19" t="s">
        <v>45</v>
      </c>
      <c r="I30" s="20" t="s">
        <v>59</v>
      </c>
      <c r="J30" s="19" t="s">
        <v>45</v>
      </c>
      <c r="K30" s="20" t="s">
        <v>59</v>
      </c>
      <c r="L30" s="19" t="s">
        <v>45</v>
      </c>
      <c r="M30" s="20" t="s">
        <v>59</v>
      </c>
    </row>
    <row r="31" spans="1:19" x14ac:dyDescent="0.25">
      <c r="A31" t="s">
        <v>55</v>
      </c>
      <c r="B31">
        <f>AVERAGE(D3:S26)</f>
        <v>4.096354166666667</v>
      </c>
      <c r="C31">
        <f>MEDIAN(D3:S26)</f>
        <v>4</v>
      </c>
      <c r="D31">
        <f>MODE(D3:S26)</f>
        <v>4</v>
      </c>
      <c r="E31">
        <f>STDEVA(D3:S26)</f>
        <v>1.6741272585720059</v>
      </c>
      <c r="F31">
        <f>AVERAGE(D3:D26,H3:H26,L3:L26,P3:P26)</f>
        <v>3.6875</v>
      </c>
      <c r="G31">
        <f>STDEVA(D3:D26,H3:H26,L3:L26,P3:P26)</f>
        <v>1.3480004685302949</v>
      </c>
      <c r="H31">
        <f>AVERAGE(E3:E26,I3:I26,M3:M26,Q3:Q26)</f>
        <v>3.7395833333333335</v>
      </c>
      <c r="I31">
        <f>STDEVA(E3:E26,I3:I26,M3:M26,Q3:Q26)</f>
        <v>1.72440556755176</v>
      </c>
      <c r="J31">
        <f>AVERAGE(F3:F26,J3:J26,N3:N26,R3:R26)</f>
        <v>4.666666666666667</v>
      </c>
      <c r="K31">
        <f>STDEVA(F3:F26,J3:J26,N3:N26,R3:R26)</f>
        <v>1.8448600954895811</v>
      </c>
      <c r="L31">
        <f>AVERAGE(G3:G26,K3:K26,O3:O26,S3:S26)</f>
        <v>4.291666666666667</v>
      </c>
      <c r="M31">
        <f>STDEVA(G3:G26,K3:K26,O3:O26,S3:S26)</f>
        <v>1.5621622441964798</v>
      </c>
    </row>
    <row r="32" spans="1:19" x14ac:dyDescent="0.25">
      <c r="A32" t="s">
        <v>49</v>
      </c>
      <c r="B32">
        <f>AVERAGE(D4:S26)</f>
        <v>4.0923913043478262</v>
      </c>
      <c r="C32">
        <f>MEDIAN(D4:S26)</f>
        <v>4</v>
      </c>
      <c r="D32">
        <f>MODE(D4:S26)</f>
        <v>4</v>
      </c>
      <c r="E32">
        <f>STDEVA(D4:S26)</f>
        <v>1.7081777147941239</v>
      </c>
      <c r="F32">
        <f>AVERAGE(D4:D26,H4:H26,L4:L26,P4:P26)</f>
        <v>3.6739130434782608</v>
      </c>
      <c r="G32">
        <f>STDEVA(D4:D26,H4:H26,L4:L26,P4:P26)</f>
        <v>1.3756812150866504</v>
      </c>
      <c r="H32">
        <f>AVERAGE(E4:E26,I4:I26,M4:M26,Q4:Q26)</f>
        <v>3.7282608695652173</v>
      </c>
      <c r="I32">
        <f>STDEVA(E4:E26,I4:I26,M4:M26,Q4:Q26)</f>
        <v>1.7610140739249853</v>
      </c>
      <c r="J32">
        <f>AVERAGE(F4:F26,J4:J26,N4:N26,R4:R26)</f>
        <v>4.6739130434782608</v>
      </c>
      <c r="K32">
        <f>STDEVA(F4:F26,J4:J26,N4:N26,R4:R26)</f>
        <v>1.8817147642227638</v>
      </c>
      <c r="L32">
        <f>AVERAGE(G4:G26,K4:K26,O4:O26,S4:S26)</f>
        <v>4.2934782608695654</v>
      </c>
      <c r="M32">
        <f>STDEVA(G4:G26,K4:K26,O4:O26,S4:S26)</f>
        <v>1.5935173858050236</v>
      </c>
    </row>
    <row r="33" spans="1:13" x14ac:dyDescent="0.25">
      <c r="A33" t="s">
        <v>48</v>
      </c>
      <c r="B33">
        <f>AVERAGE(D3:S20)</f>
        <v>4.0486111111111107</v>
      </c>
      <c r="C33">
        <f>MEDIAN(D3:S20)</f>
        <v>4</v>
      </c>
      <c r="D33">
        <f>MODE(D3:S20)</f>
        <v>4</v>
      </c>
      <c r="E33">
        <f>STDEVA(D3:S20)</f>
        <v>1.7642594210275526</v>
      </c>
      <c r="F33">
        <f>AVERAGE(D3:D20,H3:H20,L3:L20,P3:P20)</f>
        <v>3.6527777777777777</v>
      </c>
      <c r="G33">
        <f>STDEVA(D3:D20,H3:H20,L3:L20,P3:P20)</f>
        <v>1.4355616481699423</v>
      </c>
      <c r="H33">
        <f>AVERAGE(E3:E20,I3:I20,M3:M20,Q3:Q20)</f>
        <v>3.6805555555555554</v>
      </c>
      <c r="I33">
        <f>STDEVA(E3:E20,I3:I20,M3:M20,Q3:Q20)</f>
        <v>1.8600801806804597</v>
      </c>
      <c r="J33">
        <f>AVERAGE(F3:F20,J3:J20,N3:N20,R3:R20)</f>
        <v>4.6388888888888893</v>
      </c>
      <c r="K33">
        <f>STDEVA(F3:F20,J3:J20,N3:N20,R3:R20)</f>
        <v>1.9305224831384309</v>
      </c>
      <c r="L33">
        <f>AVERAGE(G3:G20,K3:K20,O3:O20,S3:S20)</f>
        <v>4.2222222222222223</v>
      </c>
      <c r="M33">
        <f>STDEVA(G3:G20,K3:K20,O3:O20,S3:S20)</f>
        <v>1.629155334782822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9</vt:i4>
      </vt:variant>
    </vt:vector>
  </HeadingPairs>
  <TitlesOfParts>
    <vt:vector size="19" baseType="lpstr">
      <vt:lpstr>Samenvatting</vt:lpstr>
      <vt:lpstr>Grafieken Samenvatting</vt:lpstr>
      <vt:lpstr>Interventie Voormeting SIMS</vt:lpstr>
      <vt:lpstr>Interventie Voormeting BPNPE</vt:lpstr>
      <vt:lpstr>Interventie Nameting SIMS</vt:lpstr>
      <vt:lpstr>Interventie Nameting BPNPE</vt:lpstr>
      <vt:lpstr>Contr. Gr. Voormeting SIMS</vt:lpstr>
      <vt:lpstr>Contr. Gr. Voormeting BPNPE</vt:lpstr>
      <vt:lpstr>Contr. Gr. Nameting SIMS</vt:lpstr>
      <vt:lpstr>Contr. Gr. Nameting BPNPE</vt:lpstr>
      <vt:lpstr>'Contr. Gr. Nameting BPNPE'!Afdrukbereik</vt:lpstr>
      <vt:lpstr>'Contr. Gr. Nameting SIMS'!Afdrukbereik</vt:lpstr>
      <vt:lpstr>'Contr. Gr. Voormeting BPNPE'!Afdrukbereik</vt:lpstr>
      <vt:lpstr>'Contr. Gr. Voormeting SIMS'!Afdrukbereik</vt:lpstr>
      <vt:lpstr>'Interventie Nameting BPNPE'!Afdrukbereik</vt:lpstr>
      <vt:lpstr>'Interventie Nameting SIMS'!Afdrukbereik</vt:lpstr>
      <vt:lpstr>'Interventie Voormeting BPNPE'!Afdrukbereik</vt:lpstr>
      <vt:lpstr>'Interventie Voormeting SIMS'!Afdrukbereik</vt:lpstr>
      <vt:lpstr>Samenvatting!Afdrukbereik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2014-06-06T07:19:12Z</dcterms:modified>
</cp:coreProperties>
</file>